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l.pertsov\Desktop\"/>
    </mc:Choice>
  </mc:AlternateContent>
  <workbookProtection workbookAlgorithmName="SHA-512" workbookHashValue="dv9mCL4t9fcOOdtkyCWGlUWDbgcx6DVPuscFURWb6qn/SE3jRN2VjI9V8I0aFNn1YB/pPDxwWmI1nfd0Pbs6aw==" workbookSaltValue="7BmXG6fFse6x7mRrm3pr2w==" workbookSpinCount="100000" lockStructure="1"/>
  <bookViews>
    <workbookView xWindow="0" yWindow="0" windowWidth="28800" windowHeight="13128"/>
  </bookViews>
  <sheets>
    <sheet name="Анкета" sheetId="1" r:id="rId1"/>
    <sheet name="Лист1" sheetId="3" state="hidden" r:id="rId2"/>
    <sheet name="Лист2" sheetId="2" state="hidden" r:id="rId3"/>
  </sheets>
  <definedNames>
    <definedName name="_xlnm._FilterDatabase" localSheetId="1" hidden="1">Лист1!$B$1:$B$1</definedName>
    <definedName name="Моногорода">OFFSET(Лист1!$A$2,MATCH(Анкета!$C$44,Лист1!$A:$A,0)-2,1,COUNTIF(Лист1!$A:$A,Анкета!$C$44),1)</definedName>
    <definedName name="_xlnm.Print_Area" localSheetId="0">Анкета!$A$3:$D$96</definedName>
    <definedName name="Регионы" localSheetId="0">Анкета!$A$3:$D$97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E83" i="1"/>
  <c r="C51" i="1"/>
  <c r="E51" i="1" s="1"/>
  <c r="D58" i="1"/>
  <c r="E58" i="1" s="1"/>
  <c r="D59" i="1"/>
  <c r="D60" i="1"/>
  <c r="D61" i="1"/>
  <c r="D62" i="1"/>
  <c r="E62" i="1" s="1"/>
  <c r="D68" i="1"/>
  <c r="D67" i="1"/>
  <c r="D66" i="1"/>
  <c r="D65" i="1"/>
  <c r="D64" i="1"/>
  <c r="F77" i="1"/>
  <c r="G77" i="1"/>
  <c r="E57" i="1" l="1"/>
  <c r="C57" i="1"/>
  <c r="E52" i="1"/>
  <c r="D71" i="1" l="1"/>
  <c r="C63" i="1" l="1"/>
  <c r="C69" i="1" l="1"/>
  <c r="D72" i="1"/>
  <c r="D73" i="1"/>
  <c r="D70" i="1"/>
  <c r="D52" i="1" l="1"/>
  <c r="D56" i="1"/>
  <c r="D55" i="1"/>
  <c r="D54" i="1"/>
  <c r="D53" i="1"/>
</calcChain>
</file>

<file path=xl/comments1.xml><?xml version="1.0" encoding="utf-8"?>
<comments xmlns="http://schemas.openxmlformats.org/spreadsheetml/2006/main">
  <authors>
    <author>Минаков А.С.</author>
  </authors>
  <commentList>
    <comment ref="F77" authorId="0" shapeId="0">
      <text>
        <r>
          <rPr>
            <sz val="9"/>
            <color indexed="81"/>
            <rFont val="Tahoma"/>
            <family val="2"/>
            <charset val="204"/>
          </rPr>
          <t>Минимальный размер обеспечения</t>
        </r>
      </text>
    </comment>
    <comment ref="G77" authorId="0" shapeId="0">
      <text>
        <r>
          <rPr>
            <sz val="9"/>
            <color indexed="81"/>
            <rFont val="Tahoma"/>
            <family val="2"/>
            <charset val="204"/>
          </rPr>
          <t>Ориентировочная залоговая стоимость</t>
        </r>
      </text>
    </comment>
  </commentList>
</comments>
</file>

<file path=xl/sharedStrings.xml><?xml version="1.0" encoding="utf-8"?>
<sst xmlns="http://schemas.openxmlformats.org/spreadsheetml/2006/main" count="1263" uniqueCount="537">
  <si>
    <t>1. Общие сведения об инициаторе проекта</t>
  </si>
  <si>
    <t>АНКЕТА ИНВЕСТИЦИОННОГО ПРОЕКТА</t>
  </si>
  <si>
    <t>а. охота, отлов и отстрел диких животных, включая предоставление услуг в этих областях (подкласс 01.7 класса 01 раздела А);</t>
  </si>
  <si>
    <t>б. производство табачных изделий (класс 12 раздела С);</t>
  </si>
  <si>
    <t>в. производство алкогольной продукции (подклассы 11.01, 11.02, 11.03, 11.04, 11.05 класса 11 раздела С);</t>
  </si>
  <si>
    <t>г. торговля оптовая и розничная (подклассы 45.1, 45.3 класса 45, класс 46, 47 раздела G), кроме торговли товарами собственного производства;</t>
  </si>
  <si>
    <t>д. деятельность финансовая и страховая (раздел К);</t>
  </si>
  <si>
    <t>е. государственное управление и обеспечение военной безопасности, социальное обеспечение (раздел О);</t>
  </si>
  <si>
    <t>з. деятельность общественных организаций (класс 94 раздела S);</t>
  </si>
  <si>
    <t>и. деятельность домашних хозяйств как работодателей, недифференцированная деятельность частных домашних хозяйств по производству товаров и оказанию услуг для собственного потребления (раздел T);</t>
  </si>
  <si>
    <t>к. деятельность экстерриториальных организаций и органов (раздел U).</t>
  </si>
  <si>
    <t>ж. деятельность по организации и проведению азартных игр и заключению пари, по организации и проведению лотерей (класс 92 раздела R);</t>
  </si>
  <si>
    <t>-иное (указать)</t>
  </si>
  <si>
    <t>Юридический адрес</t>
  </si>
  <si>
    <t>Фактический адрес (местонахождение)</t>
  </si>
  <si>
    <t>ФИО</t>
  </si>
  <si>
    <t>Наименование моногорода</t>
  </si>
  <si>
    <t>Наименование проекта</t>
  </si>
  <si>
    <t>Да</t>
  </si>
  <si>
    <t>Нет</t>
  </si>
  <si>
    <t>- банк 1</t>
  </si>
  <si>
    <t>Связь с градообразующим предприятием:</t>
  </si>
  <si>
    <t>Принадлежность инициатора проекта к группе компаний/холдингу (наименование при наличии)</t>
  </si>
  <si>
    <t>Контактное лицо инициатора проекта</t>
  </si>
  <si>
    <t>- оборудование</t>
  </si>
  <si>
    <t>Участок</t>
  </si>
  <si>
    <t>Собственность</t>
  </si>
  <si>
    <t>Аренда</t>
  </si>
  <si>
    <t>Участок определен, права не оформлены</t>
  </si>
  <si>
    <t>- приобретаемое имущество в рамках проекта</t>
  </si>
  <si>
    <t>- иные капитальные вложения</t>
  </si>
  <si>
    <t>г. Алатырь</t>
  </si>
  <si>
    <t>г. Алексин</t>
  </si>
  <si>
    <t>г. Анжеро-Судженск</t>
  </si>
  <si>
    <t>г. Аша</t>
  </si>
  <si>
    <t>г. Байкальск</t>
  </si>
  <si>
    <t>г. Балахна</t>
  </si>
  <si>
    <t>г. Белая Холуница</t>
  </si>
  <si>
    <t>г. Белебей</t>
  </si>
  <si>
    <t>г. Белово</t>
  </si>
  <si>
    <t>г. Белорецк</t>
  </si>
  <si>
    <t>г. Благовещенск</t>
  </si>
  <si>
    <t>г. Вичуга</t>
  </si>
  <si>
    <t>г. Воткинск</t>
  </si>
  <si>
    <t>г. Выкса</t>
  </si>
  <si>
    <t>г. Вятские Поляны</t>
  </si>
  <si>
    <t>г. Глазов</t>
  </si>
  <si>
    <t>г. Гороховец</t>
  </si>
  <si>
    <t>г. Губкин</t>
  </si>
  <si>
    <t>г. Гуково</t>
  </si>
  <si>
    <t>г. Димитровград</t>
  </si>
  <si>
    <t>г. Донецк</t>
  </si>
  <si>
    <t>г. Дорогобуж</t>
  </si>
  <si>
    <t>г. Емва</t>
  </si>
  <si>
    <t>г. Ефремов</t>
  </si>
  <si>
    <t>г. Заречный</t>
  </si>
  <si>
    <t>г. Заринск</t>
  </si>
  <si>
    <t>г. Зеленодольск</t>
  </si>
  <si>
    <t>г. Калтан</t>
  </si>
  <si>
    <t>г. Камешково</t>
  </si>
  <si>
    <t>г. Канаш</t>
  </si>
  <si>
    <t>г. Карачев</t>
  </si>
  <si>
    <t>г. Каспийск</t>
  </si>
  <si>
    <t>г. Кирово-Чепецк</t>
  </si>
  <si>
    <t>г. Кировск</t>
  </si>
  <si>
    <t>г. Киселевск</t>
  </si>
  <si>
    <t>г. Кондопога</t>
  </si>
  <si>
    <t>г. Котовск</t>
  </si>
  <si>
    <t>г. Красавино</t>
  </si>
  <si>
    <t>г. Красновишерск</t>
  </si>
  <si>
    <t>г. Краснокаменск</t>
  </si>
  <si>
    <t>г. Краснотурьинск</t>
  </si>
  <si>
    <t>г. Кумертау</t>
  </si>
  <si>
    <t>г. Луза</t>
  </si>
  <si>
    <t>г. Магнитогорск</t>
  </si>
  <si>
    <t>г. Менделеевск</t>
  </si>
  <si>
    <t>г. Миасс</t>
  </si>
  <si>
    <t>г. Мирный</t>
  </si>
  <si>
    <t>г. Мценск</t>
  </si>
  <si>
    <t>г. Набережные Челны</t>
  </si>
  <si>
    <t>г. Наволоки</t>
  </si>
  <si>
    <t>г. Невинномысск</t>
  </si>
  <si>
    <t>г. Нефтекамск</t>
  </si>
  <si>
    <t>г. Нижнекамск</t>
  </si>
  <si>
    <t>г. Новоалтайск</t>
  </si>
  <si>
    <t>г. Новокузнецк</t>
  </si>
  <si>
    <t>г. Новотроицк</t>
  </si>
  <si>
    <t>г. Новочебоксарск</t>
  </si>
  <si>
    <t>г. Норильск</t>
  </si>
  <si>
    <t>г. Нытва</t>
  </si>
  <si>
    <t>г. Павловск</t>
  </si>
  <si>
    <t>г. Петровск</t>
  </si>
  <si>
    <t>г. Пикалево</t>
  </si>
  <si>
    <t>г. Прокопьевск</t>
  </si>
  <si>
    <t>г. Рузаевка</t>
  </si>
  <si>
    <t>г. Сарапул</t>
  </si>
  <si>
    <t>г. Северодвинск</t>
  </si>
  <si>
    <t>г. Северск</t>
  </si>
  <si>
    <t>г. Сердобск</t>
  </si>
  <si>
    <t>г. Сокол</t>
  </si>
  <si>
    <t>г. Спасск-Дальний</t>
  </si>
  <si>
    <t>г. Суворов</t>
  </si>
  <si>
    <t>г. Таштагол</t>
  </si>
  <si>
    <t>г. Тейково</t>
  </si>
  <si>
    <t>г. Тольятти</t>
  </si>
  <si>
    <t>г. Топки</t>
  </si>
  <si>
    <t>г. Тутаев</t>
  </si>
  <si>
    <t>г. Усолье-Сибирское</t>
  </si>
  <si>
    <t>г. Усть-Катав</t>
  </si>
  <si>
    <t>г. Учалы</t>
  </si>
  <si>
    <t>г. Чапаевск</t>
  </si>
  <si>
    <t>г. Чебаркуль</t>
  </si>
  <si>
    <t>г. Череповец</t>
  </si>
  <si>
    <t>г. Черногорск</t>
  </si>
  <si>
    <t>г. Чусовой</t>
  </si>
  <si>
    <t>г. Шумерля</t>
  </si>
  <si>
    <t>г. Юрга</t>
  </si>
  <si>
    <t>пос. Белогорск</t>
  </si>
  <si>
    <t>пос. Беринговский</t>
  </si>
  <si>
    <t>пос. Демьяново</t>
  </si>
  <si>
    <t>пос. Лесной</t>
  </si>
  <si>
    <t>пос. Линево</t>
  </si>
  <si>
    <t>пос. Мундыбаш</t>
  </si>
  <si>
    <t>пос. Надвоицы</t>
  </si>
  <si>
    <t>пос. Парфино</t>
  </si>
  <si>
    <t>пос. Погар</t>
  </si>
  <si>
    <t>пос. Североонежск</t>
  </si>
  <si>
    <t>пос. Селенгинск</t>
  </si>
  <si>
    <t>пос. Теплая Гора</t>
  </si>
  <si>
    <t>пос. Угловка</t>
  </si>
  <si>
    <t>пос. Чегдомын</t>
  </si>
  <si>
    <t>пос. Шерегеш</t>
  </si>
  <si>
    <t>пос. Юго-Камский</t>
  </si>
  <si>
    <t>пос. Яшкино</t>
  </si>
  <si>
    <t>с. Светлогорье</t>
  </si>
  <si>
    <t>Затраты, планируемые к финансированию за счет средств Фонда, млн. руб.</t>
  </si>
  <si>
    <t>Срок</t>
  </si>
  <si>
    <t>Участок не определен</t>
  </si>
  <si>
    <t>Не требуется</t>
  </si>
  <si>
    <t>Да, не является</t>
  </si>
  <si>
    <t>Да, не превышает</t>
  </si>
  <si>
    <t>- недвижимое имущество</t>
  </si>
  <si>
    <t>- гарантия АО "Корпорация "МСП"</t>
  </si>
  <si>
    <t>- банковская гарантия (указать банк)</t>
  </si>
  <si>
    <t>- залог ценных бумаг</t>
  </si>
  <si>
    <t>0,7</t>
  </si>
  <si>
    <t>0,5</t>
  </si>
  <si>
    <t>1</t>
  </si>
  <si>
    <t>Заключен договор на разработку</t>
  </si>
  <si>
    <t>Разрабатывается собственными силами</t>
  </si>
  <si>
    <t>Концепция одобрена</t>
  </si>
  <si>
    <t>_______________</t>
  </si>
  <si>
    <t>подпись</t>
  </si>
  <si>
    <t>______________________________</t>
  </si>
  <si>
    <t>Дата заполнения</t>
  </si>
  <si>
    <t>Наличие проектно-сметной документации</t>
  </si>
  <si>
    <t>1.1</t>
  </si>
  <si>
    <t>1.2</t>
  </si>
  <si>
    <t>1.3</t>
  </si>
  <si>
    <t xml:space="preserve">1.4 </t>
  </si>
  <si>
    <t xml:space="preserve">1.5 </t>
  </si>
  <si>
    <t>1.6</t>
  </si>
  <si>
    <t>1.8</t>
  </si>
  <si>
    <t>1.9</t>
  </si>
  <si>
    <t>2.1</t>
  </si>
  <si>
    <t>2.2</t>
  </si>
  <si>
    <t>2.3</t>
  </si>
  <si>
    <t>2.4</t>
  </si>
  <si>
    <t>2.6</t>
  </si>
  <si>
    <t>2.7</t>
  </si>
  <si>
    <t>г. Абаза</t>
  </si>
  <si>
    <t>г. Алейск</t>
  </si>
  <si>
    <t>г. Александровск</t>
  </si>
  <si>
    <t>г. Армянск</t>
  </si>
  <si>
    <t>г. Арсеньев</t>
  </si>
  <si>
    <t>г. Асбест</t>
  </si>
  <si>
    <t>г. Бакал</t>
  </si>
  <si>
    <t>г. Белев</t>
  </si>
  <si>
    <t>г. Белогорск</t>
  </si>
  <si>
    <t>г. Березовский</t>
  </si>
  <si>
    <t>г. Боровичи</t>
  </si>
  <si>
    <t>г. Бородино</t>
  </si>
  <si>
    <t>г. Верхний Уфалей</t>
  </si>
  <si>
    <t>г. Верхняя Пышма</t>
  </si>
  <si>
    <t>г. Верхняя Салда</t>
  </si>
  <si>
    <t>г. Верхняя Тура</t>
  </si>
  <si>
    <t>г. Володарск</t>
  </si>
  <si>
    <t>г. Волчанск</t>
  </si>
  <si>
    <t>г. Вольск</t>
  </si>
  <si>
    <t>г. Воркута</t>
  </si>
  <si>
    <t>г. Ворсма</t>
  </si>
  <si>
    <t>г. Вязники</t>
  </si>
  <si>
    <t>г. Гаврилов-Ям</t>
  </si>
  <si>
    <t>г. Гай</t>
  </si>
  <si>
    <t>г. Галич</t>
  </si>
  <si>
    <t>г. Горнозаводск</t>
  </si>
  <si>
    <t>г. Гурьевск</t>
  </si>
  <si>
    <t>г. Гусиноозерск</t>
  </si>
  <si>
    <t>г. Дагестанские Огни</t>
  </si>
  <si>
    <t>г. Далматово</t>
  </si>
  <si>
    <t>г. Дальнегорск</t>
  </si>
  <si>
    <t>г. Елабуга</t>
  </si>
  <si>
    <t>г. Железногорск</t>
  </si>
  <si>
    <t>г. Железногорск-Илимский</t>
  </si>
  <si>
    <t>г. Заволжье</t>
  </si>
  <si>
    <t>г. Закаменск</t>
  </si>
  <si>
    <t>г. Западная Двина</t>
  </si>
  <si>
    <t>г. Заполярный</t>
  </si>
  <si>
    <t>г. Зверево</t>
  </si>
  <si>
    <t>г. Зеленогорск</t>
  </si>
  <si>
    <t>г. Златоуст</t>
  </si>
  <si>
    <t>г. Инза</t>
  </si>
  <si>
    <t>г. Инта</t>
  </si>
  <si>
    <t>г. Каменск-Уральский</t>
  </si>
  <si>
    <t>г. Карабаш</t>
  </si>
  <si>
    <t>г. Карпинск</t>
  </si>
  <si>
    <t>г. Катайск</t>
  </si>
  <si>
    <t>г. Качканар</t>
  </si>
  <si>
    <t>г. Кирс</t>
  </si>
  <si>
    <t>г. Клинцы</t>
  </si>
  <si>
    <t>г. Княгинино</t>
  </si>
  <si>
    <t>г. Ковдор</t>
  </si>
  <si>
    <t>г. Кольчугино</t>
  </si>
  <si>
    <t>г. Кондрово</t>
  </si>
  <si>
    <t>г. Коряжма</t>
  </si>
  <si>
    <t>г. Костомукша</t>
  </si>
  <si>
    <t>г. Красноперекопск</t>
  </si>
  <si>
    <t>г. Красноуральск</t>
  </si>
  <si>
    <t>г. Кувандык</t>
  </si>
  <si>
    <t>г. Кувшиново</t>
  </si>
  <si>
    <t>г. Кулебаки</t>
  </si>
  <si>
    <t>г. Курлово</t>
  </si>
  <si>
    <t>г. Лахденпохья</t>
  </si>
  <si>
    <t>г. Лебедянь</t>
  </si>
  <si>
    <t>г. Ленинск-Кузнецкий</t>
  </si>
  <si>
    <t>г. Лесосибирск</t>
  </si>
  <si>
    <t>г. Мантурово</t>
  </si>
  <si>
    <t>г. Мариинск</t>
  </si>
  <si>
    <t>г. Мариинский Посад</t>
  </si>
  <si>
    <t>г. Медногорск</t>
  </si>
  <si>
    <t>г. Междуреченск</t>
  </si>
  <si>
    <t>г. Меленки</t>
  </si>
  <si>
    <t>г. Миньяр</t>
  </si>
  <si>
    <t>г. Михайловка</t>
  </si>
  <si>
    <t>г. Мончегорск</t>
  </si>
  <si>
    <t>г. Мыски</t>
  </si>
  <si>
    <t>г. Навашино</t>
  </si>
  <si>
    <t>г. Нерюнгри</t>
  </si>
  <si>
    <t>г. Нижний Тагил</t>
  </si>
  <si>
    <t>г. Никольск</t>
  </si>
  <si>
    <t>г. Новодвинск</t>
  </si>
  <si>
    <t>г. Новоульяновск</t>
  </si>
  <si>
    <t>г. Нязепетровск</t>
  </si>
  <si>
    <t>г. Озерск</t>
  </si>
  <si>
    <t>г. Оленегорск</t>
  </si>
  <si>
    <t>г. Омутнинск</t>
  </si>
  <si>
    <t>г. Онега</t>
  </si>
  <si>
    <t>г. Осинники</t>
  </si>
  <si>
    <t>г. Очер</t>
  </si>
  <si>
    <t>г. Павлово</t>
  </si>
  <si>
    <t>г. Певек</t>
  </si>
  <si>
    <t>г. Первомайск</t>
  </si>
  <si>
    <t>г. Первоуральск</t>
  </si>
  <si>
    <t>г. Пестово</t>
  </si>
  <si>
    <t>г. Петухово</t>
  </si>
  <si>
    <t>г. Питкяранта</t>
  </si>
  <si>
    <t>г. Полевской</t>
  </si>
  <si>
    <t>г. Полысаево</t>
  </si>
  <si>
    <t>г. Приволжск</t>
  </si>
  <si>
    <t>г. Пудож</t>
  </si>
  <si>
    <t>г. Райчихинск</t>
  </si>
  <si>
    <t>г. Ревда</t>
  </si>
  <si>
    <t>г. Россошь</t>
  </si>
  <si>
    <t>г. Ростов</t>
  </si>
  <si>
    <t>г. Салаир</t>
  </si>
  <si>
    <t>г. Сатка</t>
  </si>
  <si>
    <t>г. Саяногорск</t>
  </si>
  <si>
    <t>г. Саянск</t>
  </si>
  <si>
    <t>г. Свободный</t>
  </si>
  <si>
    <t>г. Северобайкальск</t>
  </si>
  <si>
    <t>г. Североуральск</t>
  </si>
  <si>
    <t>г. Сегежа</t>
  </si>
  <si>
    <t>г. Сельцо</t>
  </si>
  <si>
    <t>г. Семилуки</t>
  </si>
  <si>
    <t>г. Серов</t>
  </si>
  <si>
    <t>г. Сим</t>
  </si>
  <si>
    <t>г. Сланцы</t>
  </si>
  <si>
    <t>г. Снежинск</t>
  </si>
  <si>
    <t>г. Соль-Илецк</t>
  </si>
  <si>
    <t>г. Сорск</t>
  </si>
  <si>
    <t>г. Сосенский</t>
  </si>
  <si>
    <t>г. Суоярви</t>
  </si>
  <si>
    <t>г. Сураж</t>
  </si>
  <si>
    <t>г. Сясьстрой</t>
  </si>
  <si>
    <t>г. Тайга</t>
  </si>
  <si>
    <t>г. Трехгорный</t>
  </si>
  <si>
    <t>г. Тулун</t>
  </si>
  <si>
    <t>г. Тында</t>
  </si>
  <si>
    <t>г. Удачный</t>
  </si>
  <si>
    <t>г. Удомля</t>
  </si>
  <si>
    <t>г. Уржум</t>
  </si>
  <si>
    <t>г. Усть-Илимск</t>
  </si>
  <si>
    <t>г. Фокино</t>
  </si>
  <si>
    <t>г. Фролово</t>
  </si>
  <si>
    <t>г. Фурманов</t>
  </si>
  <si>
    <t>г. Черемхово</t>
  </si>
  <si>
    <t>г. Чистополь</t>
  </si>
  <si>
    <t>г. Шелехов</t>
  </si>
  <si>
    <t>г. Южа</t>
  </si>
  <si>
    <t>г. Яровое</t>
  </si>
  <si>
    <t>г. Ясный</t>
  </si>
  <si>
    <t>пос. Айхал</t>
  </si>
  <si>
    <t>пос. Атяшево</t>
  </si>
  <si>
    <t>пос. Белая Березка</t>
  </si>
  <si>
    <t>пос. Бытошь</t>
  </si>
  <si>
    <t>пос. Варгаши</t>
  </si>
  <si>
    <t>пос. Великооктябрьский</t>
  </si>
  <si>
    <t>пос. Вершина Теи</t>
  </si>
  <si>
    <t>пос. Вершино-Дарасунский</t>
  </si>
  <si>
    <t>пос. Восток</t>
  </si>
  <si>
    <t>пос. Вяртсиля</t>
  </si>
  <si>
    <t>пос. Горный</t>
  </si>
  <si>
    <t>пос. Елань-Коленовский</t>
  </si>
  <si>
    <t>пос. Елатьма</t>
  </si>
  <si>
    <t>пос. Жарковский</t>
  </si>
  <si>
    <t>пос. Жешарт</t>
  </si>
  <si>
    <t>пос. Жирекен</t>
  </si>
  <si>
    <t>пос. Знаменка</t>
  </si>
  <si>
    <t>пос. Ивот</t>
  </si>
  <si>
    <t>пос. Кадошкино</t>
  </si>
  <si>
    <t>пос. Калашниково</t>
  </si>
  <si>
    <t>пос. Каменка</t>
  </si>
  <si>
    <t>пос. Каменск</t>
  </si>
  <si>
    <t>пос. Камские Поляны</t>
  </si>
  <si>
    <t>пос. Кизема</t>
  </si>
  <si>
    <t>пос. Кокуй</t>
  </si>
  <si>
    <t>пос. Колобово</t>
  </si>
  <si>
    <t>пос. Комсомольский</t>
  </si>
  <si>
    <t>пос. Красная Поляна</t>
  </si>
  <si>
    <t>пос. Краснобродский</t>
  </si>
  <si>
    <t>пос. Краснофарфорный</t>
  </si>
  <si>
    <t>пос. Красный Яр</t>
  </si>
  <si>
    <t>пос. Липовцы</t>
  </si>
  <si>
    <t>пос. Лучегорск</t>
  </si>
  <si>
    <t>пос. Любохна</t>
  </si>
  <si>
    <t>пос. Малышева</t>
  </si>
  <si>
    <t>пос. Медногорский</t>
  </si>
  <si>
    <t>пос. Мокшан</t>
  </si>
  <si>
    <t>пос. Мохсоголлох</t>
  </si>
  <si>
    <t>пос. Муезерский</t>
  </si>
  <si>
    <t>пос. Мурыгино</t>
  </si>
  <si>
    <t>пос. Мухтолово</t>
  </si>
  <si>
    <t>пос. Нижний Куранах</t>
  </si>
  <si>
    <t>пос. Никель</t>
  </si>
  <si>
    <t>пос. Новоорловск</t>
  </si>
  <si>
    <t>пос. Новопавловка</t>
  </si>
  <si>
    <t>пос. Новошахтинский</t>
  </si>
  <si>
    <t>пос. Октябрьский</t>
  </si>
  <si>
    <t>пос. Пашия</t>
  </si>
  <si>
    <t>пос. Первомайский</t>
  </si>
  <si>
    <t>пос. Песочное</t>
  </si>
  <si>
    <t>пос. Петровский</t>
  </si>
  <si>
    <t>пос. Пиндуши</t>
  </si>
  <si>
    <t>пос. Побединка</t>
  </si>
  <si>
    <t>пос. Ревда</t>
  </si>
  <si>
    <t>пос. Решетиха</t>
  </si>
  <si>
    <t>пос. Савино</t>
  </si>
  <si>
    <t>пос. Саган-Нур</t>
  </si>
  <si>
    <t>пос. Сазоново</t>
  </si>
  <si>
    <t>пос. Светлый</t>
  </si>
  <si>
    <t>пос. Силикатный</t>
  </si>
  <si>
    <t>пос. Спирово</t>
  </si>
  <si>
    <t>пос. Ставрово</t>
  </si>
  <si>
    <t>пос. Степное Озеро</t>
  </si>
  <si>
    <t>пос. Стрижи</t>
  </si>
  <si>
    <t>пос. Теплоозерск</t>
  </si>
  <si>
    <t>пос. Тургенево</t>
  </si>
  <si>
    <t>пос. Умет</t>
  </si>
  <si>
    <t>пос. Уральский</t>
  </si>
  <si>
    <t>пос. Шерловая Гора</t>
  </si>
  <si>
    <t>пос. Эльбан</t>
  </si>
  <si>
    <t>пос. Ярославский</t>
  </si>
  <si>
    <t>с. Туим</t>
  </si>
  <si>
    <t>Разрабатывается с привлечением внешних экспертов</t>
  </si>
  <si>
    <t>- инвестиционная компания 1</t>
  </si>
  <si>
    <t>2.5</t>
  </si>
  <si>
    <t>Чистая прибыль инициатора/группы компаний за последний отчетный период (год), млн. рублей</t>
  </si>
  <si>
    <t>Заполняется инициатором проекта</t>
  </si>
  <si>
    <t>Наличие экспертизы проектной документации</t>
  </si>
  <si>
    <t>Экспертиза проводится</t>
  </si>
  <si>
    <t>Получено заключение государственной экспертизы</t>
  </si>
  <si>
    <t>Получено заключение негосударственной экспертизы</t>
  </si>
  <si>
    <t>Государственная экспертиза проводится</t>
  </si>
  <si>
    <t>Негосударственная экспертиза проводится</t>
  </si>
  <si>
    <t>Руководитель инициатора проекта</t>
  </si>
  <si>
    <t>Наличие в Едином реестре малого и среднего предпринимательства www.nalog.ru</t>
  </si>
  <si>
    <t xml:space="preserve">1.7 </t>
  </si>
  <si>
    <t>Выручка инициатора (учредителя проектной компании) за последний отчетный период (год), млн. рублей</t>
  </si>
  <si>
    <t>Отсутствие решения о ликвидации Инициатора Проекта, решения Арбитражного суда о признании Инициатора Проекта банкротом (или определения суда о возбуждении производства по делу о банкротстве) и об открытии конкурсного производства, решения о приостановлении деятельности Инициатора</t>
  </si>
  <si>
    <t>Инициатор не является российским юридическим лицом, в уставном (складочном) капитале которого доля участия иностранных юридических лиц, местом регистрации которых является государство или территория, включенные в утверждаемый Минфином России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в совокупности превышает 50 (пятьдесят) процентов</t>
  </si>
  <si>
    <t>Является</t>
  </si>
  <si>
    <t>Не является</t>
  </si>
  <si>
    <t>У Инициатора отсутствует просроченная (неурегулированная) задолженность по налогам, сборам и иным обязательным платежам в бюджеты бюджетной системы Российской Федерации, в том числе в государственные внебюджетные фонды у инициатора по состоянию на дату подачи анкеты</t>
  </si>
  <si>
    <t>Отсутствие обязательств у инициатора по принятым судебным решениям или незаконченных судебным разбирательствам, в которых инициатор/группа выступает ответчиком, млн. рублей</t>
  </si>
  <si>
    <t>Планируется</t>
  </si>
  <si>
    <t>Не планируется</t>
  </si>
  <si>
    <t>планируется ли, что ежегодная стоимость товаров (работ, услуг), приобретаемых у градообразующей организации моногорода, не будет превышать 50 процентов ежегодной стоимости всех товаров (работ, услуг), приобретаемых в целях реализации инвестиционного проекта</t>
  </si>
  <si>
    <t>инвестиционный проект не является инвестиционным проектом по реконструкции, техническому перевооружению, модернизации и (или) дооборудованию градообразующей организации монопрофильного муниципального образования (далее – моногород)</t>
  </si>
  <si>
    <t>планируется ли, что  ежегодная выручка от реализации товаров (работ, услуг) градообразующей организации моногорода не будет превышать 50 процентов ежегодной выручки, получаемой от реализации товаров (работ, услуг), произведенных (выполненных, оказанных) в результате реализации инвестиционного проекта</t>
  </si>
  <si>
    <t>на участке территории в границах моногорода</t>
  </si>
  <si>
    <t>на прилегающих к границам моногорода участках территории в границах промышленного, индустриального, технологического или агропромышленного парка</t>
  </si>
  <si>
    <t>часть производственных мощностей расположена за пределами территории моногорода, но является составляющей единого роизводственного процесса, направленного на достижение общего экономического результата</t>
  </si>
  <si>
    <t>3. Общие сведения о проекте</t>
  </si>
  <si>
    <t>3.1</t>
  </si>
  <si>
    <t>3.2</t>
  </si>
  <si>
    <t>Наименование субъекта Российской Федерации</t>
  </si>
  <si>
    <t>Алтайский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</si>
  <si>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</si>
  <si>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</si>
  <si>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</si>
  <si>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</si>
  <si>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</si>
  <si>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</si>
  <si>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</si>
  <si>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</si>
  <si>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</si>
  <si>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</si>
  <si>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</si>
  <si>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</si>
  <si>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</si>
  <si>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</si>
  <si>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</si>
  <si>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</si>
  <si>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</si>
  <si>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</si>
  <si>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</si>
  <si>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</si>
  <si>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</si>
  <si>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</si>
  <si>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</si>
  <si>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</si>
  <si>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</si>
  <si>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</si>
  <si>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</si>
  <si>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</si>
  <si>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</si>
  <si>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</si>
  <si>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</si>
  <si>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</si>
  <si>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</si>
  <si>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</si>
  <si>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</si>
  <si>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Карелия</t>
  </si>
  <si>
    <t>Республика Коми</t>
  </si>
  <si>
    <t>Республика Крым</t>
  </si>
  <si>
    <t>Республика Мордовия</t>
  </si>
  <si>
    <t>Республика Саха (Якутия)</t>
  </si>
  <si>
    <t>Республика Татарстан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</si>
  <si>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</si>
  <si>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</si>
  <si>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</si>
  <si>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</si>
  <si>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</si>
  <si>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</si>
  <si>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</si>
  <si>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</si>
  <si>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</si>
  <si>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</si>
  <si>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</si>
  <si>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</si>
  <si>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</si>
  <si>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</si>
  <si>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</si>
  <si>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</si>
  <si>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</si>
  <si>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Чукотский автономный округ</t>
  </si>
  <si>
    <t>Ярославская область</t>
  </si>
  <si>
    <t>Адрес места реализации проекта, кадастровый номер земельного участка</t>
  </si>
  <si>
    <t>3.3</t>
  </si>
  <si>
    <t>3.4</t>
  </si>
  <si>
    <t>Краткая характеристика проекта (включая направление деятельности, примерный перечень планируемых к созданию/модернизации объектов)</t>
  </si>
  <si>
    <t>3.5</t>
  </si>
  <si>
    <t>3.6</t>
  </si>
  <si>
    <t>3.7</t>
  </si>
  <si>
    <t>3.8</t>
  </si>
  <si>
    <t xml:space="preserve">- строительство/реконструкция  </t>
  </si>
  <si>
    <r>
      <t>- приобретение недвижимого имущества</t>
    </r>
    <r>
      <rPr>
        <sz val="8"/>
        <color theme="1"/>
        <rFont val="Calibri"/>
        <family val="2"/>
        <charset val="204"/>
        <scheme val="minor"/>
      </rPr>
      <t> </t>
    </r>
  </si>
  <si>
    <t>- технологическое оборудование</t>
  </si>
  <si>
    <t>- транспортные средства и спецтехника</t>
  </si>
  <si>
    <t>3.9</t>
  </si>
  <si>
    <t xml:space="preserve"> - Фонд развития моногородов (не более 80% от стоимости проекта)</t>
  </si>
  <si>
    <t>- иное (оборотные средства, иные затраты)</t>
  </si>
  <si>
    <t>- Собственные средства инициатора (не менее 20% от стоимости проекта)</t>
  </si>
  <si>
    <t>3.10</t>
  </si>
  <si>
    <t>3.11</t>
  </si>
  <si>
    <t>3.12</t>
  </si>
  <si>
    <t>Наличие бизнес-плана проекта</t>
  </si>
  <si>
    <t>3.13</t>
  </si>
  <si>
    <t>3.14</t>
  </si>
  <si>
    <t>Наличие финансовой модели проекта</t>
  </si>
  <si>
    <t>3.15</t>
  </si>
  <si>
    <t>Наличие недвижимого имущества (земельного участка/здания/помещения (помещений) для реализации проекта (если требуется)</t>
  </si>
  <si>
    <t>Наличие (планы по получению) государственной поддержки, в том числе безвозмездная поддержка, привлечение заемных средств от государственных (муниципальных) институтов развития, государственные (муниципальные) гарантии, льготы и преференции, иные формы поддержки</t>
  </si>
  <si>
    <t>3.16</t>
  </si>
  <si>
    <t>3.17</t>
  </si>
  <si>
    <t>3.18</t>
  </si>
  <si>
    <t>4. Информация о банковской гарантии</t>
  </si>
  <si>
    <t>Наименование банка</t>
  </si>
  <si>
    <t>4.1.</t>
  </si>
  <si>
    <t>Планируемая сумма банковской гарантии (млн. руб.)</t>
  </si>
  <si>
    <t>Планируемый срок банковской гарантии, лет</t>
  </si>
  <si>
    <t xml:space="preserve">Статус оформления банковской гарантии </t>
  </si>
  <si>
    <t>4.2</t>
  </si>
  <si>
    <t>Анкета заполняется Инициатором проекта в формате Excel, после заполнения документ должен быть распечатан и подписан руководителем организации Инициатора проекта и направляется сопроводительным письмом в Фонд развития моногородов</t>
  </si>
  <si>
    <t>Инициатор проекта несет ответственность за полноту и достоверность указанной в анкете информации. В случае выявления недостоверности инициатору может быть отказано в рассмотрении инвестиционного проекта</t>
  </si>
  <si>
    <t>переговоры</t>
  </si>
  <si>
    <t>прохождение процедур рассмотрения </t>
  </si>
  <si>
    <t>оферта</t>
  </si>
  <si>
    <t>выдана</t>
  </si>
  <si>
    <t xml:space="preserve">Срок инвестиционой стадии проекта </t>
  </si>
  <si>
    <t>Административный центр монопрофильного муниципального образования</t>
  </si>
  <si>
    <t>Субъект Российской Федерации</t>
  </si>
  <si>
    <t>Регионы</t>
  </si>
  <si>
    <t>Наименование, ИНН инициатора проекта (юридического лица или индивидуального предпринимателя)</t>
  </si>
  <si>
    <r>
      <t xml:space="preserve">Общая стоимость проекта (здесь и далее </t>
    </r>
    <r>
      <rPr>
        <i/>
        <u/>
        <sz val="11"/>
        <color theme="1"/>
        <rFont val="PT Sans"/>
        <family val="2"/>
        <charset val="204"/>
      </rPr>
      <t>млн рублей с учетом НДС</t>
    </r>
    <r>
      <rPr>
        <sz val="11"/>
        <color theme="1"/>
        <rFont val="PT Sans"/>
        <family val="2"/>
        <charset val="204"/>
      </rPr>
      <t>), в т.ч.:</t>
    </r>
  </si>
  <si>
    <t>Источники финансирования проекта, млн рублей</t>
  </si>
  <si>
    <t>Объем вложенных средств, млн. рублей, в т.ч.:</t>
  </si>
  <si>
    <t>Запрашиваемый срок участия Фонда в проекте, лет (не более 15 лет)</t>
  </si>
  <si>
    <t>Дополнительная информация, указываемая по усмотрению Инициатора в свободной форме</t>
  </si>
  <si>
    <r>
      <t xml:space="preserve">2. Соответствие инициатора и проекта требованиям Фонда развития моногородов </t>
    </r>
    <r>
      <rPr>
        <b/>
        <sz val="11"/>
        <color rgb="FFFF0000"/>
        <rFont val="PT Sans"/>
        <family val="2"/>
        <charset val="204"/>
      </rPr>
      <t>(стоп-факторы)</t>
    </r>
  </si>
  <si>
    <t>- иное (указать при наличии)</t>
  </si>
  <si>
    <t>- Иных инвесторов/кредиторов (указать наименование при наличии)</t>
  </si>
  <si>
    <t>должность</t>
  </si>
  <si>
    <r>
      <t xml:space="preserve">Анкета инвестиционного проекта 
заполняется для первоначальной оценки возможности получения займа Фонда развития моногородов 
в объеме от 10  до 250 млн рублей с предоставлением обеспечения в виде банковсковской гарантии.
</t>
    </r>
    <r>
      <rPr>
        <b/>
        <sz val="10"/>
        <color theme="0"/>
        <rFont val="PT Sans"/>
        <family val="2"/>
        <charset val="204"/>
      </rPr>
      <t>Заполняются только желтые ячейки согласно требованиям к формату, все желтые ячейки должны быть заполнены</t>
    </r>
  </si>
  <si>
    <t>Планируемое количество создаваемых новых рабочих мест по списочной численности на момент реализации проекта, единиц</t>
  </si>
  <si>
    <t>Проект осуществляется Инициатором в форме капитальных вложений   (выбрать вариант):</t>
  </si>
  <si>
    <t>При реализации проекта не планируется ведение Инициатором проекта деятельности, разрешенной законодательством РФ и отнесенной в соответствии с ОКВЭД к какому-либо из следующих видов: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</si>
</sst>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theme="1"/>
      <name val="PT Sans"/>
      <family val="2"/>
      <charset val="204"/>
    </font>
    <font>
      <b/>
      <sz val="11"/>
      <color theme="1"/>
      <name val="PT Sans"/>
      <family val="2"/>
      <charset val="204"/>
    </font>
    <font>
      <i/>
      <sz val="10"/>
      <color theme="1"/>
      <name val="PT Sans"/>
      <family val="2"/>
      <charset val="204"/>
    </font>
    <font>
      <sz val="11"/>
      <name val="PT Sans"/>
      <family val="2"/>
      <charset val="204"/>
    </font>
    <font>
      <vertAlign val="subscript"/>
      <sz val="11"/>
      <color theme="1"/>
      <name val="PT Sans"/>
      <family val="2"/>
      <charset val="204"/>
    </font>
    <font>
      <vertAlign val="superscript"/>
      <sz val="11"/>
      <color theme="1"/>
      <name val="PT Sans"/>
      <family val="2"/>
      <charset val="204"/>
    </font>
    <font>
      <sz val="9"/>
      <color rgb="FFFF0000"/>
      <name val="PT Sans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"/>
      <name val="PT Sans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1"/>
      <color theme="1"/>
      <name val="PT Sans"/>
      <family val="2"/>
      <charset val="204"/>
    </font>
    <font>
      <sz val="11"/>
      <color rgb="FFFF0000"/>
      <name val="PT Sans"/>
      <family val="2"/>
      <charset val="204"/>
    </font>
    <font>
      <b/>
      <sz val="11"/>
      <color rgb="FFFF0000"/>
      <name val="PT Sans"/>
      <family val="2"/>
      <charset val="204"/>
    </font>
    <font>
      <i/>
      <sz val="11"/>
      <color theme="1"/>
      <name val="PT Sans"/>
      <family val="2"/>
      <charset val="204"/>
    </font>
    <font>
      <sz val="10"/>
      <color theme="0"/>
      <name val="PT Sans"/>
      <family val="2"/>
      <charset val="204"/>
    </font>
    <font>
      <b/>
      <sz val="10"/>
      <color theme="0"/>
      <name val="PT San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49" fontId="5" fillId="0" borderId="1" xfId="0" applyNumberFormat="1" applyFont="1" applyBorder="1" applyAlignment="1" applyProtection="1">
      <alignment horizontal="left" vertical="center" wrapText="1" indent="1"/>
    </xf>
    <xf numFmtId="0" fontId="5" fillId="0" borderId="2" xfId="0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9" fontId="6" fillId="0" borderId="0" xfId="1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vertical="center" wrapText="1"/>
    </xf>
    <xf numFmtId="0" fontId="6" fillId="0" borderId="1" xfId="0" applyFont="1" applyBorder="1" applyAlignment="1">
      <alignment wrapText="1"/>
    </xf>
    <xf numFmtId="49" fontId="5" fillId="0" borderId="1" xfId="0" applyNumberFormat="1" applyFont="1" applyBorder="1" applyAlignment="1" applyProtection="1">
      <alignment horizontal="left" vertical="center" wrapText="1" indent="2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/>
    </xf>
    <xf numFmtId="49" fontId="3" fillId="4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3" fillId="5" borderId="0" xfId="0" applyFont="1" applyFill="1" applyProtection="1"/>
    <xf numFmtId="0" fontId="3" fillId="5" borderId="0" xfId="0" applyFont="1" applyFill="1" applyAlignment="1" applyProtection="1">
      <alignment vertical="center"/>
    </xf>
    <xf numFmtId="0" fontId="16" fillId="5" borderId="0" xfId="0" applyFont="1" applyFill="1" applyProtection="1"/>
    <xf numFmtId="9" fontId="3" fillId="5" borderId="0" xfId="0" applyNumberFormat="1" applyFont="1" applyFill="1" applyProtection="1"/>
    <xf numFmtId="0" fontId="3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3" fillId="0" borderId="0" xfId="0" applyFont="1" applyBorder="1"/>
    <xf numFmtId="0" fontId="18" fillId="0" borderId="5" xfId="0" applyFont="1" applyBorder="1" applyAlignment="1"/>
    <xf numFmtId="165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9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Protection="1">
      <protection hidden="1"/>
    </xf>
    <xf numFmtId="0" fontId="3" fillId="5" borderId="0" xfId="0" applyFont="1" applyFill="1" applyAlignment="1" applyProtection="1">
      <alignment horizontal="left"/>
      <protection hidden="1"/>
    </xf>
    <xf numFmtId="0" fontId="16" fillId="5" borderId="0" xfId="0" applyFont="1" applyFill="1" applyProtection="1">
      <protection hidden="1"/>
    </xf>
    <xf numFmtId="0" fontId="16" fillId="5" borderId="0" xfId="0" applyFont="1" applyFill="1" applyAlignment="1" applyProtection="1">
      <alignment horizontal="left" indent="2"/>
      <protection hidden="1"/>
    </xf>
    <xf numFmtId="9" fontId="16" fillId="5" borderId="0" xfId="0" applyNumberFormat="1" applyFont="1" applyFill="1" applyProtection="1">
      <protection hidden="1"/>
    </xf>
    <xf numFmtId="49" fontId="19" fillId="6" borderId="5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1" xfId="2" applyNumberForma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35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F9F9F"/>
      <color rgb="FFFFFFCC"/>
      <color rgb="FF8A8A8A"/>
      <color rgb="FF606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4</xdr:col>
          <xdr:colOff>22860</xdr:colOff>
          <xdr:row>1</xdr:row>
          <xdr:rowOff>76200</xdr:rowOff>
        </xdr:to>
        <xdr:sp macro="" textlink="">
          <xdr:nvSpPr>
            <xdr:cNvPr id="1058" name="TextBox1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J97"/>
  <sheetViews>
    <sheetView tabSelected="1" view="pageBreakPreview" topLeftCell="A37" zoomScale="85" zoomScaleNormal="100" zoomScaleSheetLayoutView="85" workbookViewId="0">
      <selection activeCell="B44" sqref="B44"/>
    </sheetView>
  </sheetViews>
  <sheetFormatPr defaultColWidth="9.109375" defaultRowHeight="14.4" outlineLevelRow="1" x14ac:dyDescent="0.3"/>
  <cols>
    <col min="1" max="1" width="4.6640625" style="7" customWidth="1"/>
    <col min="2" max="2" width="71" style="8" customWidth="1"/>
    <col min="3" max="3" width="16" style="9" customWidth="1"/>
    <col min="4" max="4" width="16.5546875" style="9" customWidth="1"/>
    <col min="5" max="5" width="26.77734375" style="44" customWidth="1"/>
    <col min="6" max="6" width="9.109375" style="44" hidden="1" customWidth="1"/>
    <col min="7" max="8" width="0" style="44" hidden="1" customWidth="1"/>
    <col min="9" max="10" width="9.109375" style="44" customWidth="1"/>
    <col min="11" max="12" width="9.109375" style="10" customWidth="1"/>
    <col min="13" max="16384" width="9.109375" style="10"/>
  </cols>
  <sheetData>
    <row r="1" spans="1:10" x14ac:dyDescent="0.3">
      <c r="E1" s="54"/>
    </row>
    <row r="2" spans="1:10" ht="61.2" customHeight="1" x14ac:dyDescent="0.3">
      <c r="A2" s="59" t="s">
        <v>533</v>
      </c>
      <c r="B2" s="59"/>
      <c r="C2" s="59"/>
      <c r="D2" s="59"/>
      <c r="E2" s="54"/>
    </row>
    <row r="3" spans="1:10" s="11" customFormat="1" ht="31.5" customHeight="1" x14ac:dyDescent="0.3">
      <c r="A3" s="69" t="s">
        <v>1</v>
      </c>
      <c r="B3" s="69"/>
      <c r="C3" s="73" t="s">
        <v>387</v>
      </c>
      <c r="D3" s="73"/>
      <c r="E3" s="54"/>
      <c r="F3" s="45"/>
      <c r="G3" s="45"/>
      <c r="H3" s="45"/>
      <c r="I3" s="45"/>
      <c r="J3" s="45"/>
    </row>
    <row r="4" spans="1:10" ht="17.25" customHeight="1" x14ac:dyDescent="0.3">
      <c r="A4" s="73" t="s">
        <v>0</v>
      </c>
      <c r="B4" s="73"/>
      <c r="C4" s="73"/>
      <c r="D4" s="73"/>
      <c r="E4" s="54"/>
    </row>
    <row r="5" spans="1:10" ht="34.5" customHeight="1" x14ac:dyDescent="0.3">
      <c r="A5" s="70" t="s">
        <v>156</v>
      </c>
      <c r="B5" s="72" t="s">
        <v>523</v>
      </c>
      <c r="C5" s="66"/>
      <c r="D5" s="66"/>
      <c r="E5" s="54"/>
    </row>
    <row r="6" spans="1:10" ht="15.6" customHeight="1" x14ac:dyDescent="0.3">
      <c r="A6" s="70"/>
      <c r="B6" s="72"/>
      <c r="C6" s="66"/>
      <c r="D6" s="66"/>
      <c r="E6" s="54"/>
    </row>
    <row r="7" spans="1:10" ht="25.5" customHeight="1" x14ac:dyDescent="0.3">
      <c r="A7" s="38" t="s">
        <v>157</v>
      </c>
      <c r="B7" s="37" t="s">
        <v>13</v>
      </c>
      <c r="C7" s="66"/>
      <c r="D7" s="66"/>
      <c r="E7" s="54"/>
    </row>
    <row r="8" spans="1:10" ht="25.5" customHeight="1" x14ac:dyDescent="0.3">
      <c r="A8" s="38" t="s">
        <v>158</v>
      </c>
      <c r="B8" s="37" t="s">
        <v>14</v>
      </c>
      <c r="C8" s="66"/>
      <c r="D8" s="66"/>
      <c r="E8" s="54"/>
    </row>
    <row r="9" spans="1:10" ht="15.6" customHeight="1" x14ac:dyDescent="0.3">
      <c r="A9" s="70" t="s">
        <v>159</v>
      </c>
      <c r="B9" s="68" t="s">
        <v>394</v>
      </c>
      <c r="C9" s="74"/>
      <c r="D9" s="74"/>
      <c r="E9" s="54"/>
    </row>
    <row r="10" spans="1:10" ht="15.6" customHeight="1" x14ac:dyDescent="0.3">
      <c r="A10" s="70"/>
      <c r="B10" s="68"/>
      <c r="C10" s="66"/>
      <c r="D10" s="66"/>
      <c r="E10" s="54"/>
    </row>
    <row r="11" spans="1:10" ht="15.6" customHeight="1" x14ac:dyDescent="0.3">
      <c r="A11" s="70"/>
      <c r="B11" s="68"/>
      <c r="C11" s="66"/>
      <c r="D11" s="66"/>
      <c r="E11" s="54"/>
    </row>
    <row r="12" spans="1:10" ht="15.6" customHeight="1" x14ac:dyDescent="0.3">
      <c r="A12" s="70"/>
      <c r="B12" s="68"/>
      <c r="C12" s="67"/>
      <c r="D12" s="66"/>
      <c r="E12" s="54"/>
    </row>
    <row r="13" spans="1:10" ht="15.75" customHeight="1" x14ac:dyDescent="0.3">
      <c r="A13" s="70" t="s">
        <v>160</v>
      </c>
      <c r="B13" s="68" t="s">
        <v>23</v>
      </c>
      <c r="C13" s="66"/>
      <c r="D13" s="66"/>
      <c r="E13" s="54"/>
    </row>
    <row r="14" spans="1:10" ht="15.75" customHeight="1" x14ac:dyDescent="0.3">
      <c r="A14" s="70"/>
      <c r="B14" s="68"/>
      <c r="C14" s="66"/>
      <c r="D14" s="66"/>
      <c r="E14" s="55"/>
    </row>
    <row r="15" spans="1:10" x14ac:dyDescent="0.3">
      <c r="A15" s="70"/>
      <c r="B15" s="68"/>
      <c r="C15" s="66"/>
      <c r="D15" s="66"/>
      <c r="E15" s="55"/>
    </row>
    <row r="16" spans="1:10" x14ac:dyDescent="0.3">
      <c r="A16" s="70"/>
      <c r="B16" s="68"/>
      <c r="C16" s="66"/>
      <c r="D16" s="66"/>
      <c r="E16" s="55"/>
    </row>
    <row r="17" spans="1:5" ht="28.8" x14ac:dyDescent="0.3">
      <c r="A17" s="38" t="s">
        <v>161</v>
      </c>
      <c r="B17" s="39" t="s">
        <v>395</v>
      </c>
      <c r="C17" s="64"/>
      <c r="D17" s="65"/>
      <c r="E17" s="55"/>
    </row>
    <row r="18" spans="1:5" ht="31.5" customHeight="1" x14ac:dyDescent="0.3">
      <c r="A18" s="70" t="s">
        <v>396</v>
      </c>
      <c r="B18" s="72" t="s">
        <v>22</v>
      </c>
      <c r="C18" s="66"/>
      <c r="D18" s="66"/>
      <c r="E18" s="55"/>
    </row>
    <row r="19" spans="1:5" ht="31.5" customHeight="1" x14ac:dyDescent="0.3">
      <c r="A19" s="70"/>
      <c r="B19" s="72"/>
      <c r="C19" s="66"/>
      <c r="D19" s="66"/>
      <c r="E19" s="55"/>
    </row>
    <row r="20" spans="1:5" ht="27" customHeight="1" x14ac:dyDescent="0.3">
      <c r="A20" s="38" t="s">
        <v>162</v>
      </c>
      <c r="B20" s="33" t="s">
        <v>397</v>
      </c>
      <c r="C20" s="36"/>
      <c r="D20" s="36"/>
      <c r="E20" s="55"/>
    </row>
    <row r="21" spans="1:5" ht="27" customHeight="1" x14ac:dyDescent="0.3">
      <c r="A21" s="38" t="s">
        <v>163</v>
      </c>
      <c r="B21" s="39" t="s">
        <v>386</v>
      </c>
      <c r="C21" s="36"/>
      <c r="D21" s="36"/>
      <c r="E21" s="55"/>
    </row>
    <row r="22" spans="1:5" ht="22.5" customHeight="1" x14ac:dyDescent="0.3">
      <c r="A22" s="69" t="s">
        <v>529</v>
      </c>
      <c r="B22" s="69"/>
      <c r="C22" s="69"/>
      <c r="D22" s="69"/>
      <c r="E22" s="54"/>
    </row>
    <row r="23" spans="1:5" ht="72" x14ac:dyDescent="0.3">
      <c r="A23" s="21" t="s">
        <v>164</v>
      </c>
      <c r="B23" s="17" t="s">
        <v>398</v>
      </c>
      <c r="C23" s="66"/>
      <c r="D23" s="66"/>
      <c r="E23" s="54"/>
    </row>
    <row r="24" spans="1:5" ht="123.6" customHeight="1" x14ac:dyDescent="0.3">
      <c r="A24" s="21" t="s">
        <v>165</v>
      </c>
      <c r="B24" s="17" t="s">
        <v>399</v>
      </c>
      <c r="C24" s="66"/>
      <c r="D24" s="66"/>
      <c r="E24" s="54"/>
    </row>
    <row r="25" spans="1:5" ht="57.6" x14ac:dyDescent="0.3">
      <c r="A25" s="21" t="s">
        <v>166</v>
      </c>
      <c r="B25" s="17" t="s">
        <v>402</v>
      </c>
      <c r="C25" s="66"/>
      <c r="D25" s="66"/>
      <c r="E25" s="54"/>
    </row>
    <row r="26" spans="1:5" ht="43.2" x14ac:dyDescent="0.3">
      <c r="A26" s="21" t="s">
        <v>167</v>
      </c>
      <c r="B26" s="34" t="s">
        <v>403</v>
      </c>
      <c r="C26" s="66"/>
      <c r="D26" s="66"/>
      <c r="E26" s="54"/>
    </row>
    <row r="27" spans="1:5" ht="43.2" x14ac:dyDescent="0.3">
      <c r="A27" s="60" t="s">
        <v>385</v>
      </c>
      <c r="B27" s="23" t="s">
        <v>536</v>
      </c>
      <c r="C27" s="61"/>
      <c r="D27" s="61"/>
      <c r="E27" s="56"/>
    </row>
    <row r="28" spans="1:5" ht="27.6" x14ac:dyDescent="0.3">
      <c r="A28" s="60"/>
      <c r="B28" s="35" t="s">
        <v>2</v>
      </c>
      <c r="C28" s="61"/>
      <c r="D28" s="61"/>
      <c r="E28" s="56"/>
    </row>
    <row r="29" spans="1:5" x14ac:dyDescent="0.3">
      <c r="A29" s="60"/>
      <c r="B29" s="35" t="s">
        <v>3</v>
      </c>
      <c r="C29" s="61"/>
      <c r="D29" s="61"/>
      <c r="E29" s="56"/>
    </row>
    <row r="30" spans="1:5" ht="27.6" x14ac:dyDescent="0.3">
      <c r="A30" s="60"/>
      <c r="B30" s="35" t="s">
        <v>4</v>
      </c>
      <c r="C30" s="61"/>
      <c r="D30" s="61"/>
      <c r="E30" s="56"/>
    </row>
    <row r="31" spans="1:5" ht="29.25" customHeight="1" x14ac:dyDescent="0.3">
      <c r="A31" s="60"/>
      <c r="B31" s="35" t="s">
        <v>5</v>
      </c>
      <c r="C31" s="61"/>
      <c r="D31" s="61"/>
      <c r="E31" s="56"/>
    </row>
    <row r="32" spans="1:5" x14ac:dyDescent="0.3">
      <c r="A32" s="60"/>
      <c r="B32" s="35" t="s">
        <v>6</v>
      </c>
      <c r="C32" s="61"/>
      <c r="D32" s="61"/>
      <c r="E32" s="56"/>
    </row>
    <row r="33" spans="1:5" ht="27.6" x14ac:dyDescent="0.3">
      <c r="A33" s="60"/>
      <c r="B33" s="35" t="s">
        <v>7</v>
      </c>
      <c r="C33" s="61"/>
      <c r="D33" s="61"/>
      <c r="E33" s="56"/>
    </row>
    <row r="34" spans="1:5" ht="27.6" x14ac:dyDescent="0.3">
      <c r="A34" s="60"/>
      <c r="B34" s="35" t="s">
        <v>11</v>
      </c>
      <c r="C34" s="61"/>
      <c r="D34" s="61"/>
      <c r="E34" s="56"/>
    </row>
    <row r="35" spans="1:5" x14ac:dyDescent="0.3">
      <c r="A35" s="60"/>
      <c r="B35" s="35" t="s">
        <v>8</v>
      </c>
      <c r="C35" s="61"/>
      <c r="D35" s="61"/>
      <c r="E35" s="56"/>
    </row>
    <row r="36" spans="1:5" ht="55.2" x14ac:dyDescent="0.3">
      <c r="A36" s="60"/>
      <c r="B36" s="35" t="s">
        <v>9</v>
      </c>
      <c r="C36" s="61"/>
      <c r="D36" s="61"/>
      <c r="E36" s="56"/>
    </row>
    <row r="37" spans="1:5" x14ac:dyDescent="0.3">
      <c r="A37" s="60"/>
      <c r="B37" s="35" t="s">
        <v>10</v>
      </c>
      <c r="C37" s="61"/>
      <c r="D37" s="61"/>
      <c r="E37" s="56"/>
    </row>
    <row r="38" spans="1:5" x14ac:dyDescent="0.3">
      <c r="A38" s="60" t="s">
        <v>168</v>
      </c>
      <c r="B38" s="33" t="s">
        <v>21</v>
      </c>
      <c r="C38" s="71"/>
      <c r="D38" s="71"/>
      <c r="E38" s="56"/>
    </row>
    <row r="39" spans="1:5" ht="55.2" x14ac:dyDescent="0.3">
      <c r="A39" s="60"/>
      <c r="B39" s="18" t="s">
        <v>407</v>
      </c>
      <c r="C39" s="62"/>
      <c r="D39" s="63"/>
      <c r="E39" s="56"/>
    </row>
    <row r="40" spans="1:5" ht="55.2" x14ac:dyDescent="0.3">
      <c r="A40" s="60"/>
      <c r="B40" s="18" t="s">
        <v>406</v>
      </c>
      <c r="C40" s="62"/>
      <c r="D40" s="63"/>
      <c r="E40" s="56"/>
    </row>
    <row r="41" spans="1:5" ht="69" x14ac:dyDescent="0.3">
      <c r="A41" s="60"/>
      <c r="B41" s="18" t="s">
        <v>408</v>
      </c>
      <c r="C41" s="62"/>
      <c r="D41" s="63"/>
      <c r="E41" s="56"/>
    </row>
    <row r="42" spans="1:5" ht="98.4" customHeight="1" x14ac:dyDescent="0.3">
      <c r="A42" s="21" t="s">
        <v>169</v>
      </c>
      <c r="B42" s="26" t="s">
        <v>535</v>
      </c>
      <c r="C42" s="62"/>
      <c r="D42" s="63"/>
      <c r="E42" s="56"/>
    </row>
    <row r="43" spans="1:5" x14ac:dyDescent="0.3">
      <c r="A43" s="69" t="s">
        <v>412</v>
      </c>
      <c r="B43" s="69"/>
      <c r="C43" s="69"/>
      <c r="D43" s="69"/>
      <c r="E43" s="56"/>
    </row>
    <row r="44" spans="1:5" ht="14.4" customHeight="1" x14ac:dyDescent="0.3">
      <c r="A44" s="20" t="s">
        <v>413</v>
      </c>
      <c r="B44" s="26" t="s">
        <v>415</v>
      </c>
      <c r="C44" s="62"/>
      <c r="D44" s="63"/>
      <c r="E44" s="56"/>
    </row>
    <row r="45" spans="1:5" x14ac:dyDescent="0.3">
      <c r="A45" s="20" t="s">
        <v>414</v>
      </c>
      <c r="B45" s="22" t="s">
        <v>16</v>
      </c>
      <c r="C45" s="62"/>
      <c r="D45" s="63"/>
      <c r="E45" s="56"/>
    </row>
    <row r="46" spans="1:5" x14ac:dyDescent="0.3">
      <c r="A46" s="20" t="s">
        <v>478</v>
      </c>
      <c r="B46" s="27" t="s">
        <v>477</v>
      </c>
      <c r="C46" s="62"/>
      <c r="D46" s="63"/>
      <c r="E46" s="56"/>
    </row>
    <row r="47" spans="1:5" x14ac:dyDescent="0.3">
      <c r="A47" s="20" t="s">
        <v>479</v>
      </c>
      <c r="B47" s="22" t="s">
        <v>17</v>
      </c>
      <c r="C47" s="62"/>
      <c r="D47" s="63"/>
      <c r="E47" s="56"/>
    </row>
    <row r="48" spans="1:5" ht="28.8" x14ac:dyDescent="0.3">
      <c r="A48" s="20" t="s">
        <v>481</v>
      </c>
      <c r="B48" s="17" t="s">
        <v>480</v>
      </c>
      <c r="C48" s="62"/>
      <c r="D48" s="63"/>
      <c r="E48" s="56"/>
    </row>
    <row r="49" spans="1:6" x14ac:dyDescent="0.3">
      <c r="A49" s="20" t="s">
        <v>482</v>
      </c>
      <c r="B49" s="26" t="s">
        <v>519</v>
      </c>
      <c r="C49" s="66"/>
      <c r="D49" s="66"/>
      <c r="E49" s="56"/>
    </row>
    <row r="50" spans="1:6" ht="28.8" x14ac:dyDescent="0.3">
      <c r="A50" s="20" t="s">
        <v>483</v>
      </c>
      <c r="B50" s="17" t="s">
        <v>534</v>
      </c>
      <c r="C50" s="66"/>
      <c r="D50" s="66"/>
      <c r="E50" s="56"/>
    </row>
    <row r="51" spans="1:6" ht="22.5" customHeight="1" x14ac:dyDescent="0.3">
      <c r="A51" s="60" t="s">
        <v>484</v>
      </c>
      <c r="B51" s="22" t="s">
        <v>524</v>
      </c>
      <c r="C51" s="77" t="str">
        <f>IF(SUM(C52:C56)=0,"",SUM(C52:C56))</f>
        <v/>
      </c>
      <c r="D51" s="77"/>
      <c r="E51" s="57" t="str">
        <f>IF(OR(C51="",C51=0),"",IF(C51&lt;10,"Общая стоимость проекта не может быть менее 10 млн. рублей",""))</f>
        <v/>
      </c>
    </row>
    <row r="52" spans="1:6" ht="14.25" customHeight="1" x14ac:dyDescent="0.3">
      <c r="A52" s="60"/>
      <c r="B52" s="28" t="s">
        <v>485</v>
      </c>
      <c r="C52" s="36"/>
      <c r="D52" s="52" t="str">
        <f>IFERROR(C52/$C$51,"")</f>
        <v/>
      </c>
      <c r="E52" s="56" t="str">
        <f>IF(OR(C51="",C51=0),"",IF(C51&gt;250,"Общая стоимость проекта не может быть более 250 млн. рублей",""))</f>
        <v/>
      </c>
    </row>
    <row r="53" spans="1:6" ht="14.25" customHeight="1" x14ac:dyDescent="0.3">
      <c r="A53" s="60"/>
      <c r="B53" s="28" t="s">
        <v>486</v>
      </c>
      <c r="C53" s="36"/>
      <c r="D53" s="52" t="str">
        <f t="shared" ref="D53:D56" si="0">IFERROR(C53/$C$51,"")</f>
        <v/>
      </c>
      <c r="E53" s="56"/>
    </row>
    <row r="54" spans="1:6" ht="13.8" customHeight="1" x14ac:dyDescent="0.3">
      <c r="A54" s="60"/>
      <c r="B54" s="28" t="s">
        <v>487</v>
      </c>
      <c r="C54" s="36"/>
      <c r="D54" s="52" t="str">
        <f t="shared" si="0"/>
        <v/>
      </c>
      <c r="E54" s="56"/>
    </row>
    <row r="55" spans="1:6" x14ac:dyDescent="0.3">
      <c r="A55" s="60"/>
      <c r="B55" s="28" t="s">
        <v>488</v>
      </c>
      <c r="C55" s="36"/>
      <c r="D55" s="52" t="str">
        <f t="shared" si="0"/>
        <v/>
      </c>
      <c r="E55" s="56"/>
    </row>
    <row r="56" spans="1:6" x14ac:dyDescent="0.3">
      <c r="A56" s="60"/>
      <c r="B56" s="40" t="s">
        <v>530</v>
      </c>
      <c r="C56" s="36"/>
      <c r="D56" s="52" t="str">
        <f t="shared" si="0"/>
        <v/>
      </c>
      <c r="E56" s="58"/>
      <c r="F56" s="47"/>
    </row>
    <row r="57" spans="1:6" ht="22.2" customHeight="1" x14ac:dyDescent="0.3">
      <c r="A57" s="70" t="s">
        <v>489</v>
      </c>
      <c r="B57" s="22" t="s">
        <v>525</v>
      </c>
      <c r="C57" s="78" t="str">
        <f>IF(C51="","",(IF(C51=SUM(C58:C62),"","Стоимоcть проекта отличается от необходимого объема финансирования")))</f>
        <v/>
      </c>
      <c r="D57" s="78"/>
      <c r="E57" s="56" t="str">
        <f>IF(AND(C51="",SUM(C58:C62)&gt;0),"Укажите объем финансирования проекта!","")</f>
        <v/>
      </c>
    </row>
    <row r="58" spans="1:6" x14ac:dyDescent="0.3">
      <c r="A58" s="70"/>
      <c r="B58" s="29" t="s">
        <v>492</v>
      </c>
      <c r="C58" s="36"/>
      <c r="D58" s="52" t="str">
        <f>IFERROR(C58/SUM($C$58:$C$62),"")</f>
        <v/>
      </c>
      <c r="E58" s="56" t="str">
        <f>IF(SUM($C$58:$C$62)=0,"",IF(D58&lt;20%,"Участие собственными средствами не менее 20%",""))</f>
        <v/>
      </c>
    </row>
    <row r="59" spans="1:6" x14ac:dyDescent="0.3">
      <c r="A59" s="70"/>
      <c r="B59" s="40" t="s">
        <v>531</v>
      </c>
      <c r="C59" s="36"/>
      <c r="D59" s="52" t="str">
        <f t="shared" ref="D59:D62" si="1">IFERROR(C59/SUM($C$58:$C$62),"")</f>
        <v/>
      </c>
      <c r="E59" s="56"/>
    </row>
    <row r="60" spans="1:6" x14ac:dyDescent="0.3">
      <c r="A60" s="70"/>
      <c r="B60" s="40" t="s">
        <v>531</v>
      </c>
      <c r="C60" s="36"/>
      <c r="D60" s="52" t="str">
        <f t="shared" si="1"/>
        <v/>
      </c>
      <c r="E60" s="56"/>
    </row>
    <row r="61" spans="1:6" x14ac:dyDescent="0.3">
      <c r="A61" s="70"/>
      <c r="B61" s="40" t="s">
        <v>531</v>
      </c>
      <c r="C61" s="36"/>
      <c r="D61" s="52" t="str">
        <f t="shared" si="1"/>
        <v/>
      </c>
      <c r="E61" s="56"/>
    </row>
    <row r="62" spans="1:6" x14ac:dyDescent="0.3">
      <c r="A62" s="70"/>
      <c r="B62" s="29" t="s">
        <v>490</v>
      </c>
      <c r="C62" s="36"/>
      <c r="D62" s="52" t="str">
        <f t="shared" si="1"/>
        <v/>
      </c>
      <c r="E62" s="56" t="str">
        <f>IF(C62="","",IF(D62&gt;80%,"Участие Фонда не более 80%",""))</f>
        <v/>
      </c>
    </row>
    <row r="63" spans="1:6" ht="23.25" customHeight="1" x14ac:dyDescent="0.3">
      <c r="A63" s="70" t="s">
        <v>493</v>
      </c>
      <c r="B63" s="22" t="s">
        <v>526</v>
      </c>
      <c r="C63" s="77" t="str">
        <f>IF(SUM(C64:C68)=0,"",SUM(C64:C68))</f>
        <v/>
      </c>
      <c r="D63" s="77"/>
      <c r="E63" s="56"/>
    </row>
    <row r="64" spans="1:6" x14ac:dyDescent="0.3">
      <c r="A64" s="70"/>
      <c r="B64" s="28" t="s">
        <v>485</v>
      </c>
      <c r="C64" s="36"/>
      <c r="D64" s="52" t="str">
        <f>IFERROR(C64/SUM($C$64:$C$68),"")</f>
        <v/>
      </c>
      <c r="E64" s="56"/>
    </row>
    <row r="65" spans="1:7" x14ac:dyDescent="0.3">
      <c r="A65" s="70"/>
      <c r="B65" s="28" t="s">
        <v>486</v>
      </c>
      <c r="C65" s="36"/>
      <c r="D65" s="52" t="str">
        <f t="shared" ref="D65:D68" si="2">IFERROR(C65/SUM($C$64:$C$68),"")</f>
        <v/>
      </c>
      <c r="E65" s="56"/>
    </row>
    <row r="66" spans="1:7" x14ac:dyDescent="0.3">
      <c r="A66" s="70"/>
      <c r="B66" s="28" t="s">
        <v>487</v>
      </c>
      <c r="C66" s="36"/>
      <c r="D66" s="52" t="str">
        <f t="shared" si="2"/>
        <v/>
      </c>
      <c r="E66" s="56"/>
    </row>
    <row r="67" spans="1:7" x14ac:dyDescent="0.3">
      <c r="A67" s="70"/>
      <c r="B67" s="28" t="s">
        <v>488</v>
      </c>
      <c r="C67" s="36"/>
      <c r="D67" s="52" t="str">
        <f t="shared" si="2"/>
        <v/>
      </c>
      <c r="E67" s="56"/>
    </row>
    <row r="68" spans="1:7" x14ac:dyDescent="0.3">
      <c r="A68" s="70"/>
      <c r="B68" s="28" t="s">
        <v>491</v>
      </c>
      <c r="C68" s="36"/>
      <c r="D68" s="52" t="str">
        <f t="shared" si="2"/>
        <v/>
      </c>
      <c r="E68" s="56"/>
    </row>
    <row r="69" spans="1:7" ht="27" customHeight="1" x14ac:dyDescent="0.3">
      <c r="A69" s="70" t="s">
        <v>494</v>
      </c>
      <c r="B69" s="23" t="s">
        <v>135</v>
      </c>
      <c r="C69" s="78" t="str">
        <f>IF((SUM(C70:C73)-C62)=0,"","Уточните использование займа Фонда ")</f>
        <v/>
      </c>
      <c r="D69" s="78"/>
      <c r="E69" s="56"/>
    </row>
    <row r="70" spans="1:7" ht="14.4" customHeight="1" x14ac:dyDescent="0.3">
      <c r="A70" s="70"/>
      <c r="B70" s="28" t="s">
        <v>485</v>
      </c>
      <c r="C70" s="36"/>
      <c r="D70" s="53" t="str">
        <f>IF(C70="","",IFERROR(C70/$C$62,""))</f>
        <v/>
      </c>
      <c r="E70" s="56"/>
    </row>
    <row r="71" spans="1:7" ht="14.4" customHeight="1" x14ac:dyDescent="0.3">
      <c r="A71" s="70"/>
      <c r="B71" s="28" t="s">
        <v>486</v>
      </c>
      <c r="C71" s="36"/>
      <c r="D71" s="53" t="str">
        <f t="shared" ref="D71:D73" si="3">IF(C71="","",IFERROR(C71/$C$62,""))</f>
        <v/>
      </c>
      <c r="E71" s="56"/>
    </row>
    <row r="72" spans="1:7" ht="14.4" customHeight="1" x14ac:dyDescent="0.3">
      <c r="A72" s="70"/>
      <c r="B72" s="28" t="s">
        <v>487</v>
      </c>
      <c r="C72" s="36"/>
      <c r="D72" s="53" t="str">
        <f t="shared" si="3"/>
        <v/>
      </c>
      <c r="E72" s="56"/>
    </row>
    <row r="73" spans="1:7" ht="14.4" customHeight="1" x14ac:dyDescent="0.3">
      <c r="A73" s="70"/>
      <c r="B73" s="28" t="s">
        <v>488</v>
      </c>
      <c r="C73" s="36"/>
      <c r="D73" s="53" t="str">
        <f t="shared" si="3"/>
        <v/>
      </c>
      <c r="E73" s="56"/>
    </row>
    <row r="74" spans="1:7" ht="27" customHeight="1" x14ac:dyDescent="0.3">
      <c r="A74" s="20" t="s">
        <v>495</v>
      </c>
      <c r="B74" s="23" t="s">
        <v>527</v>
      </c>
      <c r="C74" s="64"/>
      <c r="D74" s="65"/>
      <c r="E74" s="56"/>
    </row>
    <row r="75" spans="1:7" ht="27" customHeight="1" x14ac:dyDescent="0.3">
      <c r="A75" s="20" t="s">
        <v>497</v>
      </c>
      <c r="B75" s="23" t="s">
        <v>496</v>
      </c>
      <c r="C75" s="64"/>
      <c r="D75" s="65"/>
      <c r="E75" s="56"/>
    </row>
    <row r="76" spans="1:7" ht="29.25" customHeight="1" x14ac:dyDescent="0.3">
      <c r="A76" s="20" t="s">
        <v>498</v>
      </c>
      <c r="B76" s="23" t="s">
        <v>499</v>
      </c>
      <c r="C76" s="64"/>
      <c r="D76" s="65"/>
      <c r="E76" s="56"/>
    </row>
    <row r="77" spans="1:7" ht="28.8" x14ac:dyDescent="0.3">
      <c r="A77" s="20" t="s">
        <v>500</v>
      </c>
      <c r="B77" s="23" t="s">
        <v>501</v>
      </c>
      <c r="C77" s="66"/>
      <c r="D77" s="66"/>
      <c r="E77" s="56"/>
      <c r="F77" s="48">
        <f>C62*5%/2+C62</f>
        <v>0</v>
      </c>
      <c r="G77" s="49" t="e">
        <f>SUM(#REF!)</f>
        <v>#REF!</v>
      </c>
    </row>
    <row r="78" spans="1:7" x14ac:dyDescent="0.3">
      <c r="A78" s="20" t="s">
        <v>503</v>
      </c>
      <c r="B78" s="23" t="s">
        <v>155</v>
      </c>
      <c r="C78" s="64"/>
      <c r="D78" s="65"/>
      <c r="E78" s="56"/>
    </row>
    <row r="79" spans="1:7" x14ac:dyDescent="0.3">
      <c r="A79" s="20" t="s">
        <v>504</v>
      </c>
      <c r="B79" s="23" t="s">
        <v>388</v>
      </c>
      <c r="C79" s="64"/>
      <c r="D79" s="65"/>
      <c r="E79" s="56"/>
    </row>
    <row r="80" spans="1:7" ht="57.6" x14ac:dyDescent="0.3">
      <c r="A80" s="20" t="s">
        <v>505</v>
      </c>
      <c r="B80" s="23" t="s">
        <v>502</v>
      </c>
      <c r="C80" s="64"/>
      <c r="D80" s="65"/>
      <c r="E80" s="56"/>
    </row>
    <row r="81" spans="1:5" outlineLevel="1" x14ac:dyDescent="0.3">
      <c r="A81" s="76" t="s">
        <v>506</v>
      </c>
      <c r="B81" s="76"/>
      <c r="C81" s="76"/>
      <c r="D81" s="76"/>
      <c r="E81" s="56"/>
    </row>
    <row r="82" spans="1:5" outlineLevel="1" x14ac:dyDescent="0.3">
      <c r="A82" s="60" t="s">
        <v>508</v>
      </c>
      <c r="B82" s="27" t="s">
        <v>507</v>
      </c>
      <c r="C82" s="64"/>
      <c r="D82" s="65"/>
      <c r="E82" s="56"/>
    </row>
    <row r="83" spans="1:5" ht="28.8" customHeight="1" outlineLevel="1" x14ac:dyDescent="0.3">
      <c r="A83" s="60"/>
      <c r="B83" s="23" t="s">
        <v>509</v>
      </c>
      <c r="C83" s="79"/>
      <c r="D83" s="79"/>
      <c r="E83" s="56" t="str">
        <f>IF($C$83&lt;$C$62,"Менее размера участия Фонда!","")</f>
        <v/>
      </c>
    </row>
    <row r="84" spans="1:5" outlineLevel="1" x14ac:dyDescent="0.3">
      <c r="A84" s="60"/>
      <c r="B84" s="23" t="s">
        <v>510</v>
      </c>
      <c r="C84" s="64"/>
      <c r="D84" s="65"/>
      <c r="E84" s="56" t="str">
        <f>IF($C$84&lt;$C$74,"Менее срока займа Фонда!","")</f>
        <v/>
      </c>
    </row>
    <row r="85" spans="1:5" ht="14.25" customHeight="1" x14ac:dyDescent="0.3">
      <c r="A85" s="30" t="s">
        <v>512</v>
      </c>
      <c r="B85" s="27" t="s">
        <v>511</v>
      </c>
      <c r="C85" s="64"/>
      <c r="D85" s="65"/>
      <c r="E85" s="56"/>
    </row>
    <row r="86" spans="1:5" ht="14.25" customHeight="1" x14ac:dyDescent="0.3">
      <c r="A86" s="31"/>
      <c r="B86" s="50"/>
      <c r="C86" s="32"/>
      <c r="D86" s="32"/>
      <c r="E86" s="56"/>
    </row>
    <row r="87" spans="1:5" ht="14.4" customHeight="1" x14ac:dyDescent="0.3">
      <c r="A87" s="51" t="s">
        <v>528</v>
      </c>
      <c r="B87" s="51"/>
      <c r="C87" s="51"/>
      <c r="D87" s="51"/>
      <c r="E87" s="56"/>
    </row>
    <row r="88" spans="1:5" ht="16.8" customHeight="1" x14ac:dyDescent="0.3">
      <c r="A88" s="61"/>
      <c r="B88" s="61"/>
      <c r="C88" s="61"/>
      <c r="D88" s="61"/>
      <c r="E88" s="56"/>
    </row>
    <row r="89" spans="1:5" ht="14.25" customHeight="1" x14ac:dyDescent="0.3">
      <c r="A89" s="31"/>
      <c r="B89" s="16"/>
      <c r="C89" s="32"/>
      <c r="D89" s="32"/>
      <c r="E89" s="46"/>
    </row>
    <row r="90" spans="1:5" ht="42.6" customHeight="1" x14ac:dyDescent="0.3">
      <c r="A90" s="31"/>
      <c r="B90" s="80" t="s">
        <v>513</v>
      </c>
      <c r="C90" s="80"/>
      <c r="D90" s="80"/>
    </row>
    <row r="91" spans="1:5" ht="14.25" customHeight="1" x14ac:dyDescent="0.3">
      <c r="A91" s="31"/>
      <c r="B91" s="16"/>
      <c r="C91" s="32"/>
      <c r="D91" s="32"/>
    </row>
    <row r="92" spans="1:5" ht="29.4" customHeight="1" x14ac:dyDescent="0.3">
      <c r="A92" s="31"/>
      <c r="B92" s="80" t="s">
        <v>514</v>
      </c>
      <c r="C92" s="80"/>
      <c r="D92" s="80"/>
    </row>
    <row r="93" spans="1:5" ht="13.8" hidden="1" customHeight="1" x14ac:dyDescent="0.3">
      <c r="A93" s="31"/>
      <c r="B93" s="16"/>
      <c r="C93" s="32"/>
      <c r="D93" s="32"/>
    </row>
    <row r="94" spans="1:5" ht="21" customHeight="1" x14ac:dyDescent="0.35">
      <c r="A94" s="12"/>
      <c r="B94" s="5" t="s">
        <v>153</v>
      </c>
      <c r="C94" s="6" t="s">
        <v>151</v>
      </c>
      <c r="D94" s="6" t="s">
        <v>151</v>
      </c>
    </row>
    <row r="95" spans="1:5" ht="15" customHeight="1" x14ac:dyDescent="0.3">
      <c r="A95" s="12"/>
      <c r="B95" s="13" t="s">
        <v>532</v>
      </c>
      <c r="C95" s="14" t="s">
        <v>152</v>
      </c>
      <c r="D95" s="14" t="s">
        <v>15</v>
      </c>
    </row>
    <row r="96" spans="1:5" ht="18" customHeight="1" x14ac:dyDescent="0.3">
      <c r="A96" s="12"/>
      <c r="B96" s="13"/>
      <c r="C96" s="14"/>
      <c r="D96" s="41"/>
    </row>
    <row r="97" spans="1:4" ht="16.2" hidden="1" x14ac:dyDescent="0.3">
      <c r="A97" s="12"/>
      <c r="B97" s="15"/>
      <c r="C97" s="75" t="s">
        <v>154</v>
      </c>
      <c r="D97" s="75"/>
    </row>
  </sheetData>
  <sheetProtection algorithmName="SHA-512" hashValue="X+1mbNTsOeL4IBXrWtf0lOzx7Cb/ZbTgN93FU/j01rSKZAaRDnefc58a84NllhBdaAsYaYfsUh1Clpr2v6O6Gw==" saltValue="C2CgkMEUV7e4MJzrs+fegQ==" spinCount="100000" sheet="1" objects="1" scenarios="1" formatRows="0"/>
  <dataConsolidate/>
  <mergeCells count="73">
    <mergeCell ref="C83:D83"/>
    <mergeCell ref="C84:D84"/>
    <mergeCell ref="A82:A84"/>
    <mergeCell ref="B90:D90"/>
    <mergeCell ref="B92:D92"/>
    <mergeCell ref="C85:D85"/>
    <mergeCell ref="A88:D88"/>
    <mergeCell ref="C42:D42"/>
    <mergeCell ref="C47:D47"/>
    <mergeCell ref="C57:D57"/>
    <mergeCell ref="C44:D44"/>
    <mergeCell ref="C48:D48"/>
    <mergeCell ref="C49:D49"/>
    <mergeCell ref="C50:D50"/>
    <mergeCell ref="C74:D74"/>
    <mergeCell ref="C79:D79"/>
    <mergeCell ref="C80:D80"/>
    <mergeCell ref="C82:D82"/>
    <mergeCell ref="A63:A68"/>
    <mergeCell ref="C78:D78"/>
    <mergeCell ref="C63:D63"/>
    <mergeCell ref="C75:D75"/>
    <mergeCell ref="C69:D69"/>
    <mergeCell ref="A51:A56"/>
    <mergeCell ref="C97:D97"/>
    <mergeCell ref="A81:D81"/>
    <mergeCell ref="C8:D8"/>
    <mergeCell ref="A18:A19"/>
    <mergeCell ref="B18:B19"/>
    <mergeCell ref="A57:A62"/>
    <mergeCell ref="C51:D51"/>
    <mergeCell ref="C19:D19"/>
    <mergeCell ref="A43:D43"/>
    <mergeCell ref="C45:D45"/>
    <mergeCell ref="C46:D46"/>
    <mergeCell ref="A69:A73"/>
    <mergeCell ref="C76:D76"/>
    <mergeCell ref="C77:D77"/>
    <mergeCell ref="C18:D18"/>
    <mergeCell ref="C16:D16"/>
    <mergeCell ref="C15:D15"/>
    <mergeCell ref="C14:D14"/>
    <mergeCell ref="C9:D9"/>
    <mergeCell ref="A9:A12"/>
    <mergeCell ref="B5:B6"/>
    <mergeCell ref="A4:D4"/>
    <mergeCell ref="C3:D3"/>
    <mergeCell ref="C5:D5"/>
    <mergeCell ref="C6:D6"/>
    <mergeCell ref="C41:D41"/>
    <mergeCell ref="C38:D38"/>
    <mergeCell ref="A38:A41"/>
    <mergeCell ref="A22:D22"/>
    <mergeCell ref="C23:D23"/>
    <mergeCell ref="C24:D24"/>
    <mergeCell ref="C25:D25"/>
    <mergeCell ref="C26:D26"/>
    <mergeCell ref="A2:D2"/>
    <mergeCell ref="A27:A37"/>
    <mergeCell ref="C27:D37"/>
    <mergeCell ref="C39:D39"/>
    <mergeCell ref="C40:D40"/>
    <mergeCell ref="C17:D17"/>
    <mergeCell ref="C10:D10"/>
    <mergeCell ref="C11:D11"/>
    <mergeCell ref="C12:D12"/>
    <mergeCell ref="B9:B12"/>
    <mergeCell ref="C13:D13"/>
    <mergeCell ref="C7:D7"/>
    <mergeCell ref="A3:B3"/>
    <mergeCell ref="A13:A16"/>
    <mergeCell ref="B13:B16"/>
    <mergeCell ref="A5:A6"/>
  </mergeCells>
  <conditionalFormatting sqref="C57:D57">
    <cfRule type="cellIs" dxfId="34" priority="88" operator="equal">
      <formula>0</formula>
    </cfRule>
  </conditionalFormatting>
  <conditionalFormatting sqref="C69:D69">
    <cfRule type="cellIs" dxfId="33" priority="87" operator="equal">
      <formula>0</formula>
    </cfRule>
  </conditionalFormatting>
  <conditionalFormatting sqref="C5:D16 C23:D25 C17 C18:D19 C44:D45">
    <cfRule type="notContainsBlanks" dxfId="32" priority="80">
      <formula>LEN(TRIM(C5))&gt;0</formula>
    </cfRule>
  </conditionalFormatting>
  <conditionalFormatting sqref="C19:D19">
    <cfRule type="expression" dxfId="31" priority="74">
      <formula>$C$18="Нет"</formula>
    </cfRule>
  </conditionalFormatting>
  <conditionalFormatting sqref="D23:D25">
    <cfRule type="expression" dxfId="30" priority="73">
      <formula>$C$18="Нет"</formula>
    </cfRule>
  </conditionalFormatting>
  <conditionalFormatting sqref="C91 C93 C89">
    <cfRule type="notContainsBlanks" dxfId="29" priority="71">
      <formula>LEN(TRIM(C89))&gt;0</formula>
    </cfRule>
  </conditionalFormatting>
  <conditionalFormatting sqref="C17:D17">
    <cfRule type="notContainsBlanks" priority="64">
      <formula>LEN(TRIM(C17))&gt;0</formula>
    </cfRule>
  </conditionalFormatting>
  <conditionalFormatting sqref="C26:D26">
    <cfRule type="notContainsBlanks" dxfId="28" priority="59">
      <formula>LEN(TRIM(C26))&gt;0</formula>
    </cfRule>
  </conditionalFormatting>
  <conditionalFormatting sqref="D26">
    <cfRule type="expression" dxfId="27" priority="58">
      <formula>$C$18="Нет"</formula>
    </cfRule>
  </conditionalFormatting>
  <conditionalFormatting sqref="C27">
    <cfRule type="notContainsBlanks" priority="57">
      <formula>LEN(TRIM(C27))&gt;0</formula>
    </cfRule>
  </conditionalFormatting>
  <conditionalFormatting sqref="C50:D50">
    <cfRule type="notContainsBlanks" dxfId="26" priority="49">
      <formula>LEN(TRIM(C50))&gt;0</formula>
    </cfRule>
  </conditionalFormatting>
  <conditionalFormatting sqref="C48:D48">
    <cfRule type="notContainsBlanks" dxfId="25" priority="51">
      <formula>LEN(TRIM(C48))&gt;0</formula>
    </cfRule>
  </conditionalFormatting>
  <conditionalFormatting sqref="C83:D83">
    <cfRule type="notContainsBlanks" dxfId="24" priority="38">
      <formula>LEN(TRIM(C83))&gt;0</formula>
    </cfRule>
  </conditionalFormatting>
  <conditionalFormatting sqref="C77:D77">
    <cfRule type="notContainsBlanks" dxfId="23" priority="43">
      <formula>LEN(TRIM(C77))&gt;0</formula>
    </cfRule>
  </conditionalFormatting>
  <conditionalFormatting sqref="C75:C76">
    <cfRule type="notContainsBlanks" dxfId="22" priority="35">
      <formula>LEN(TRIM(C75))&gt;0</formula>
    </cfRule>
  </conditionalFormatting>
  <conditionalFormatting sqref="C75:D76">
    <cfRule type="notContainsBlanks" priority="34">
      <formula>LEN(TRIM(C75))&gt;0</formula>
    </cfRule>
  </conditionalFormatting>
  <conditionalFormatting sqref="C78:C80">
    <cfRule type="notContainsBlanks" dxfId="21" priority="33">
      <formula>LEN(TRIM(C78))&gt;0</formula>
    </cfRule>
  </conditionalFormatting>
  <conditionalFormatting sqref="C78:D80">
    <cfRule type="notContainsBlanks" priority="32">
      <formula>LEN(TRIM(C78))&gt;0</formula>
    </cfRule>
  </conditionalFormatting>
  <conditionalFormatting sqref="C82">
    <cfRule type="notContainsBlanks" dxfId="20" priority="31">
      <formula>LEN(TRIM(C82))&gt;0</formula>
    </cfRule>
  </conditionalFormatting>
  <conditionalFormatting sqref="C82:D82">
    <cfRule type="notContainsBlanks" priority="30">
      <formula>LEN(TRIM(C82))&gt;0</formula>
    </cfRule>
  </conditionalFormatting>
  <conditionalFormatting sqref="C85">
    <cfRule type="notContainsBlanks" dxfId="19" priority="29">
      <formula>LEN(TRIM(C85))&gt;0</formula>
    </cfRule>
  </conditionalFormatting>
  <conditionalFormatting sqref="C85:D85">
    <cfRule type="notContainsBlanks" priority="28">
      <formula>LEN(TRIM(C85))&gt;0</formula>
    </cfRule>
  </conditionalFormatting>
  <conditionalFormatting sqref="C74">
    <cfRule type="notContainsBlanks" dxfId="18" priority="27">
      <formula>LEN(TRIM(C74))&gt;0</formula>
    </cfRule>
  </conditionalFormatting>
  <conditionalFormatting sqref="C74:D74">
    <cfRule type="notContainsBlanks" priority="26">
      <formula>LEN(TRIM(C74))&gt;0</formula>
    </cfRule>
  </conditionalFormatting>
  <conditionalFormatting sqref="C70:C73">
    <cfRule type="notContainsBlanks" dxfId="17" priority="25">
      <formula>LEN(TRIM(C70))&gt;0</formula>
    </cfRule>
  </conditionalFormatting>
  <conditionalFormatting sqref="C64:C68">
    <cfRule type="notContainsBlanks" dxfId="16" priority="24">
      <formula>LEN(TRIM(C64))&gt;0</formula>
    </cfRule>
  </conditionalFormatting>
  <conditionalFormatting sqref="C58:C62">
    <cfRule type="notContainsBlanks" dxfId="15" priority="23">
      <formula>LEN(TRIM(C58))&gt;0</formula>
    </cfRule>
  </conditionalFormatting>
  <conditionalFormatting sqref="C52:C56">
    <cfRule type="notContainsBlanks" dxfId="14" priority="22">
      <formula>LEN(TRIM(C52))&gt;0</formula>
    </cfRule>
  </conditionalFormatting>
  <conditionalFormatting sqref="C47:D47">
    <cfRule type="notContainsBlanks" dxfId="13" priority="21">
      <formula>LEN(TRIM(C47))&gt;0</formula>
    </cfRule>
  </conditionalFormatting>
  <conditionalFormatting sqref="C46:D46">
    <cfRule type="notContainsBlanks" dxfId="12" priority="19">
      <formula>LEN(TRIM(C46))&gt;0</formula>
    </cfRule>
  </conditionalFormatting>
  <conditionalFormatting sqref="C42:D42">
    <cfRule type="notContainsBlanks" dxfId="11" priority="18">
      <formula>LEN(TRIM(C42))&gt;0</formula>
    </cfRule>
  </conditionalFormatting>
  <conditionalFormatting sqref="C39:D41 C27">
    <cfRule type="notContainsBlanks" dxfId="10" priority="17">
      <formula>LEN(TRIM(C27))&gt;0</formula>
    </cfRule>
  </conditionalFormatting>
  <conditionalFormatting sqref="C49:D49">
    <cfRule type="notContainsBlanks" dxfId="9" priority="16">
      <formula>LEN(TRIM(C49))&gt;0</formula>
    </cfRule>
  </conditionalFormatting>
  <conditionalFormatting sqref="C20">
    <cfRule type="notContainsBlanks" dxfId="8" priority="10">
      <formula>LEN(TRIM(C20))&gt;0</formula>
    </cfRule>
  </conditionalFormatting>
  <conditionalFormatting sqref="D20:D21">
    <cfRule type="notContainsBlanks" dxfId="7" priority="9">
      <formula>LEN(TRIM(D20))&gt;0</formula>
    </cfRule>
  </conditionalFormatting>
  <conditionalFormatting sqref="C21">
    <cfRule type="notContainsBlanks" dxfId="6" priority="8">
      <formula>LEN(TRIM(C21))&gt;0</formula>
    </cfRule>
  </conditionalFormatting>
  <conditionalFormatting sqref="C84">
    <cfRule type="notContainsBlanks" dxfId="5" priority="7">
      <formula>LEN(TRIM(C84))&gt;0</formula>
    </cfRule>
  </conditionalFormatting>
  <conditionalFormatting sqref="C84:D84">
    <cfRule type="notContainsBlanks" priority="6">
      <formula>LEN(TRIM(C84))&gt;0</formula>
    </cfRule>
  </conditionalFormatting>
  <conditionalFormatting sqref="A88">
    <cfRule type="notContainsBlanks" dxfId="4" priority="3">
      <formula>LEN(TRIM(A88))&gt;0</formula>
    </cfRule>
  </conditionalFormatting>
  <conditionalFormatting sqref="A88">
    <cfRule type="notContainsBlanks" priority="2">
      <formula>LEN(TRIM(A88))&gt;0</formula>
    </cfRule>
  </conditionalFormatting>
  <conditionalFormatting sqref="D86">
    <cfRule type="notContainsBlanks" dxfId="3" priority="1">
      <formula>LEN(TRIM(D86))&gt;0</formula>
    </cfRule>
  </conditionalFormatting>
  <dataValidations xWindow="833" yWindow="708" count="29">
    <dataValidation allowBlank="1" showInputMessage="1" prompt="ФИО" sqref="C13:D13 C9:D9"/>
    <dataValidation allowBlank="1" showInputMessage="1" prompt="Должность" sqref="C14:D14 C10:D10"/>
    <dataValidation allowBlank="1" showInputMessage="1" prompt="электронная почта" sqref="C12:D12 C16:D16"/>
    <dataValidation type="list" allowBlank="1" showErrorMessage="1" error="Неверный формат ответа" prompt="Наименование группы" sqref="C18:D18">
      <formula1>"Да, Нет"</formula1>
    </dataValidation>
    <dataValidation allowBlank="1" showInputMessage="1" showErrorMessage="1" prompt="Наименование группы" sqref="C19:D19"/>
    <dataValidation allowBlank="1" showInputMessage="1" showErrorMessage="1" prompt="Наименование" sqref="C5:D5"/>
    <dataValidation allowBlank="1" showInputMessage="1" prompt="Номер телефона" sqref="C15:D15 C11:D11"/>
    <dataValidation type="decimal" allowBlank="1" showInputMessage="1" showErrorMessage="1" error="Срок участия Фонда не более 15 лет" prompt="Укажите число лет" sqref="C74:D74">
      <formula1>1</formula1>
      <formula2>15</formula2>
    </dataValidation>
    <dataValidation type="list" allowBlank="1" sqref="C8:D8">
      <formula1>"Тот же"</formula1>
    </dataValidation>
    <dataValidation type="decimal" operator="greaterThanOrEqual" showInputMessage="1" showErrorMessage="1" error="Неверный формат ответа" prompt="NNN млн руб. по итогам N квартала NNNN года" sqref="C58:C62">
      <formula1>0</formula1>
    </dataValidation>
    <dataValidation type="custom" allowBlank="1" showInputMessage="1" showErrorMessage="1" error="Неверный формат ответа" prompt="NNN млн руб. по итогам NNNN года (последнего отчетного года)" sqref="D21">
      <formula1>ISNUMBER(D21)</formula1>
    </dataValidation>
    <dataValidation type="list" allowBlank="1" showInputMessage="1" prompt="При наличии решений указываются реквизиты" sqref="C23:D23">
      <formula1>"Отсутствуют"</formula1>
    </dataValidation>
    <dataValidation type="list" allowBlank="1" showInputMessage="1" prompt="При наличии указывается размер и перед кем задолженность" sqref="C25:D25">
      <formula1>"Отсутствует"</formula1>
    </dataValidation>
    <dataValidation type="list" allowBlank="1" showInputMessage="1" prompt="При наличии указывается информация об обязательствах" sqref="C26:D26">
      <formula1>"Отсутствуют"</formula1>
    </dataValidation>
    <dataValidation type="list" allowBlank="1" showInputMessage="1" showErrorMessage="1" error="Не соответствует требованиям ФРМ!" sqref="C39:D41">
      <formula1>"Не является"</formula1>
    </dataValidation>
    <dataValidation allowBlank="1" showInputMessage="1" showErrorMessage="1" prompt="Если проект не полностью реализуется в границах моногорода, отдельно указывается перечень объектов проекта, который будет размещен в границах моногорода" sqref="C48:D48"/>
    <dataValidation allowBlank="1" showInputMessage="1" showErrorMessage="1" prompt="ММ.ГГГГ – ММ.ГГГГ" sqref="C49:D49"/>
    <dataValidation allowBlank="1" showInputMessage="1" showErrorMessage="1" prompt="Если проект не полностью реализуется в границах моногорода, отдельно указывается количество рабочих мест, планируемых к созданию в границах моногорода" sqref="C50:D50"/>
    <dataValidation type="decimal" operator="greaterThanOrEqual" allowBlank="1" showInputMessage="1" showErrorMessage="1" error="Неверный формат ответа" prompt="Млн рублей" sqref="C70:C73">
      <formula1>0</formula1>
    </dataValidation>
    <dataValidation allowBlank="1" showInputMessage="1" prompt="Кадастровый номер участка при наличии, указание основания и типа права пользования недвижимым имущества" sqref="C77:D77"/>
    <dataValidation allowBlank="1" showInputMessage="1" prompt="Указывается наличие и условия форм государственной поддержки" sqref="C80:D80"/>
    <dataValidation type="list" errorStyle="information" allowBlank="1" showInputMessage="1" showErrorMessage="1" error="Проверьте правильность наименовения моногорода" sqref="C45:D45">
      <formula1>Моногорода</formula1>
    </dataValidation>
    <dataValidation type="custom" allowBlank="1" showInputMessage="1" showErrorMessage="1" error="Неверный формат ответа" prompt="NNN млн руб. по итогам N квартала NNNN года (последнего отчетного квартала)" sqref="C20">
      <formula1>ISNUMBER(C20)</formula1>
    </dataValidation>
    <dataValidation type="custom" allowBlank="1" showInputMessage="1" showErrorMessage="1" error="Неверный формат ответа_x000a_" prompt="NNN млн руб. по итогам N квартала NNNN года (последнего отчетного квартала)" sqref="C21">
      <formula1>ISNUMBER(C21)</formula1>
    </dataValidation>
    <dataValidation type="decimal" operator="greaterThanOrEqual" allowBlank="1" showInputMessage="1" showErrorMessage="1" error="Неверный формат ответа" prompt="Млн рублей с учетом НДС" sqref="C52:C56 C64:C68">
      <formula1>0</formula1>
    </dataValidation>
    <dataValidation type="decimal" allowBlank="1" showInputMessage="1" showErrorMessage="1" error="Некорректно введено значение" prompt="Укажите число лет" sqref="C84:D84">
      <formula1>1</formula1>
      <formula2>20</formula2>
    </dataValidation>
    <dataValidation type="decimal" operator="greaterThan" allowBlank="1" showInputMessage="1" showErrorMessage="1" error="Некорректно введено значение" sqref="C83:D83">
      <formula1>0</formula1>
    </dataValidation>
    <dataValidation type="custom" allowBlank="1" showInputMessage="1" showErrorMessage="1" error="Неверный формат ответа" prompt="NNN млн руб. по итогам NNNN года  (последнего отчетного года)" sqref="D20">
      <formula1>ISNUMBER(D20)</formula1>
    </dataValidation>
    <dataValidation allowBlank="1" sqref="A87 B85 B90:D90 B92:D92"/>
  </dataValidations>
  <pageMargins left="0.25" right="0.25" top="0.75" bottom="0.75" header="0.3" footer="0.3"/>
  <pageSetup paperSize="9" scale="91" fitToHeight="0" orientation="portrait" verticalDpi="200" r:id="rId1"/>
  <drawing r:id="rId2"/>
  <legacyDrawing r:id="rId3"/>
  <controls>
    <mc:AlternateContent xmlns:mc="http://schemas.openxmlformats.org/markup-compatibility/2006">
      <mc:Choice Requires="x14">
        <control shapeId="1058" r:id="rId4" name="TextBox1">
          <controlPr defaultSize="0" print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22860</xdr:colOff>
                <xdr:row>1</xdr:row>
                <xdr:rowOff>76200</xdr:rowOff>
              </to>
            </anchor>
          </controlPr>
        </control>
      </mc:Choice>
      <mc:Fallback>
        <control shapeId="1058" r:id="rId4" name="TextBox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65" operator="notContains" id="{EB8651BC-7546-409E-99FD-72F0F0945DFA}">
            <xm:f>ISERROR(SEARCH(Лист2!$T$5,B59))</xm:f>
            <xm:f>Лист2!$T$5</xm:f>
            <x14:dxf>
              <fill>
                <patternFill patternType="none">
                  <bgColor auto="1"/>
                </patternFill>
              </fill>
            </x14:dxf>
          </x14:cfRule>
          <xm:sqref>B59:B61</xm:sqref>
        </x14:conditionalFormatting>
        <x14:conditionalFormatting xmlns:xm="http://schemas.microsoft.com/office/excel/2006/main">
          <x14:cfRule type="notContainsText" priority="11" operator="notContains" id="{8B3FB678-EE1C-4BB8-BB41-82B94A2B3C4E}">
            <xm:f>ISERROR(SEARCH(Лист2!$T$1,B56))</xm:f>
            <xm:f>Лист2!$T$1</xm:f>
            <x14:dxf>
              <fill>
                <patternFill patternType="none">
                  <bgColor auto="1"/>
                </patternFill>
              </fill>
            </x14:dxf>
          </x14:cfRule>
          <xm:sqref>B56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33" yWindow="708" count="10">
        <x14:dataValidation type="list" allowBlank="1" showInputMessage="1" showErrorMessage="1">
          <x14:formula1>
            <xm:f>Лист2!$B$3:$B$4</xm:f>
          </x14:formula1>
          <xm:sqref>C17:D17</xm:sqref>
        </x14:dataValidation>
        <x14:dataValidation type="list" errorStyle="warning" allowBlank="1" showInputMessage="1" showErrorMessage="1">
          <x14:formula1>
            <xm:f>Лист2!$B$3:$B$6</xm:f>
          </x14:formula1>
          <xm:sqref>C78:D78</xm:sqref>
        </x14:dataValidation>
        <x14:dataValidation type="list" errorStyle="warning" allowBlank="1" showInputMessage="1" showErrorMessage="1">
          <x14:formula1>
            <xm:f>Лист2!$B$14:$B$17</xm:f>
          </x14:formula1>
          <xm:sqref>C75:D76</xm:sqref>
        </x14:dataValidation>
        <x14:dataValidation type="list" errorStyle="warning" allowBlank="1" showInputMessage="1" showErrorMessage="1">
          <x14:formula1>
            <xm:f>Лист2!$D$27:$D$32</xm:f>
          </x14:formula1>
          <xm:sqref>C79:D79</xm:sqref>
        </x14:dataValidation>
        <x14:dataValidation type="list" allowBlank="1" prompt="При наличии решений указываются реквизиты">
          <x14:formula1>
            <xm:f>Лист2!$L$17:$L$18</xm:f>
          </x14:formula1>
          <xm:sqref>C24:D24</xm:sqref>
        </x14:dataValidation>
        <x14:dataValidation type="list" allowBlank="1" showInputMessage="1" showErrorMessage="1">
          <x14:formula1>
            <xm:f>Лист2!$L$20:$L$21</xm:f>
          </x14:formula1>
          <xm:sqref>C27:D37</xm:sqref>
        </x14:dataValidation>
        <x14:dataValidation type="list" allowBlank="1" showInputMessage="1" showErrorMessage="1" error="Не соответствует требованиям ФРМ!">
          <x14:formula1>
            <xm:f>Лист2!$L$23:$L$25</xm:f>
          </x14:formula1>
          <xm:sqref>C42:D42</xm:sqref>
        </x14:dataValidation>
        <x14:dataValidation type="list" errorStyle="information" allowBlank="1" showInputMessage="1" showErrorMessage="1" error="Проверьте правильность наименовения региона">
          <x14:formula1>
            <xm:f>Лист1!$D$2:$D$62</xm:f>
          </x14:formula1>
          <xm:sqref>C44:D44</xm:sqref>
        </x14:dataValidation>
        <x14:dataValidation type="list" allowBlank="1" showInputMessage="1" showErrorMessage="1" error="Введите значение из списка возможных ответов">
          <x14:formula1>
            <xm:f>Лист2!$L$28:$L$31</xm:f>
          </x14:formula1>
          <xm:sqref>C85:D85</xm:sqref>
        </x14:dataValidation>
        <x14:dataValidation type="list" allowBlank="1">
          <x14:formula1>
            <xm:f>Лист2!$L$8:$L$14</xm:f>
          </x14:formula1>
          <xm:sqref>B86 B89 B91 B93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0"/>
  <sheetViews>
    <sheetView workbookViewId="0">
      <selection activeCell="A12" sqref="A12"/>
    </sheetView>
  </sheetViews>
  <sheetFormatPr defaultRowHeight="14.4" x14ac:dyDescent="0.3"/>
  <cols>
    <col min="1" max="1" width="27.44140625" customWidth="1"/>
    <col min="2" max="2" width="27" customWidth="1"/>
    <col min="4" max="4" width="36.109375" customWidth="1"/>
  </cols>
  <sheetData>
    <row r="1" spans="1:4" ht="62.4" x14ac:dyDescent="0.3">
      <c r="A1" s="42" t="s">
        <v>521</v>
      </c>
      <c r="B1" s="42" t="s">
        <v>520</v>
      </c>
      <c r="D1" s="42" t="s">
        <v>522</v>
      </c>
    </row>
    <row r="2" spans="1:4" ht="15.6" x14ac:dyDescent="0.3">
      <c r="A2" s="43" t="s">
        <v>416</v>
      </c>
      <c r="B2" s="43" t="s">
        <v>309</v>
      </c>
      <c r="D2" s="43" t="s">
        <v>416</v>
      </c>
    </row>
    <row r="3" spans="1:4" ht="15.6" x14ac:dyDescent="0.3">
      <c r="A3" s="43" t="s">
        <v>416</v>
      </c>
      <c r="B3" s="43" t="s">
        <v>56</v>
      </c>
      <c r="D3" s="43" t="s">
        <v>417</v>
      </c>
    </row>
    <row r="4" spans="1:4" ht="15.6" x14ac:dyDescent="0.3">
      <c r="A4" s="43" t="s">
        <v>416</v>
      </c>
      <c r="B4" s="43" t="s">
        <v>171</v>
      </c>
      <c r="D4" s="43" t="s">
        <v>418</v>
      </c>
    </row>
    <row r="5" spans="1:4" ht="15.6" x14ac:dyDescent="0.3">
      <c r="A5" s="43" t="s">
        <v>416</v>
      </c>
      <c r="B5" s="43" t="s">
        <v>84</v>
      </c>
      <c r="D5" s="43" t="s">
        <v>419</v>
      </c>
    </row>
    <row r="6" spans="1:4" ht="15.6" x14ac:dyDescent="0.3">
      <c r="A6" s="43" t="s">
        <v>416</v>
      </c>
      <c r="B6" s="43" t="s">
        <v>373</v>
      </c>
      <c r="D6" s="43" t="s">
        <v>420</v>
      </c>
    </row>
    <row r="7" spans="1:4" ht="15.6" x14ac:dyDescent="0.3">
      <c r="A7" s="43" t="s">
        <v>417</v>
      </c>
      <c r="B7" s="43" t="s">
        <v>270</v>
      </c>
      <c r="D7" s="43" t="s">
        <v>421</v>
      </c>
    </row>
    <row r="8" spans="1:4" ht="15.6" x14ac:dyDescent="0.3">
      <c r="A8" s="43" t="s">
        <v>417</v>
      </c>
      <c r="B8" s="43" t="s">
        <v>278</v>
      </c>
      <c r="D8" s="43" t="s">
        <v>422</v>
      </c>
    </row>
    <row r="9" spans="1:4" ht="15.6" x14ac:dyDescent="0.3">
      <c r="A9" s="43" t="s">
        <v>417</v>
      </c>
      <c r="B9" s="43" t="s">
        <v>297</v>
      </c>
      <c r="D9" s="43" t="s">
        <v>423</v>
      </c>
    </row>
    <row r="10" spans="1:4" ht="15.6" x14ac:dyDescent="0.3">
      <c r="A10" s="43" t="s">
        <v>417</v>
      </c>
      <c r="B10" s="43" t="s">
        <v>178</v>
      </c>
      <c r="D10" s="43" t="s">
        <v>424</v>
      </c>
    </row>
    <row r="11" spans="1:4" ht="15.6" x14ac:dyDescent="0.3">
      <c r="A11" s="43" t="s">
        <v>418</v>
      </c>
      <c r="B11" s="43" t="s">
        <v>334</v>
      </c>
      <c r="D11" s="43" t="s">
        <v>425</v>
      </c>
    </row>
    <row r="12" spans="1:4" ht="15.6" x14ac:dyDescent="0.3">
      <c r="A12" s="43" t="s">
        <v>418</v>
      </c>
      <c r="B12" s="43" t="s">
        <v>256</v>
      </c>
      <c r="D12" s="43" t="s">
        <v>426</v>
      </c>
    </row>
    <row r="13" spans="1:4" ht="15.6" x14ac:dyDescent="0.3">
      <c r="A13" s="43" t="s">
        <v>418</v>
      </c>
      <c r="B13" s="43" t="s">
        <v>357</v>
      </c>
      <c r="D13" s="43" t="s">
        <v>427</v>
      </c>
    </row>
    <row r="14" spans="1:4" ht="15.6" x14ac:dyDescent="0.3">
      <c r="A14" s="43" t="s">
        <v>418</v>
      </c>
      <c r="B14" s="43" t="s">
        <v>224</v>
      </c>
      <c r="D14" s="43" t="s">
        <v>428</v>
      </c>
    </row>
    <row r="15" spans="1:4" ht="15.6" x14ac:dyDescent="0.3">
      <c r="A15" s="43" t="s">
        <v>418</v>
      </c>
      <c r="B15" s="43" t="s">
        <v>250</v>
      </c>
      <c r="D15" s="43" t="s">
        <v>429</v>
      </c>
    </row>
    <row r="16" spans="1:4" ht="15.6" x14ac:dyDescent="0.3">
      <c r="A16" s="43" t="s">
        <v>418</v>
      </c>
      <c r="B16" s="43" t="s">
        <v>126</v>
      </c>
      <c r="D16" s="43" t="s">
        <v>430</v>
      </c>
    </row>
    <row r="17" spans="1:4" ht="15.6" x14ac:dyDescent="0.3">
      <c r="A17" s="43" t="s">
        <v>418</v>
      </c>
      <c r="B17" s="43" t="s">
        <v>96</v>
      </c>
      <c r="D17" s="43" t="s">
        <v>431</v>
      </c>
    </row>
    <row r="18" spans="1:4" ht="15.6" x14ac:dyDescent="0.3">
      <c r="A18" s="43" t="s">
        <v>419</v>
      </c>
      <c r="B18" s="43" t="s">
        <v>48</v>
      </c>
      <c r="D18" s="43" t="s">
        <v>432</v>
      </c>
    </row>
    <row r="19" spans="1:4" ht="15.6" x14ac:dyDescent="0.3">
      <c r="A19" s="43" t="s">
        <v>420</v>
      </c>
      <c r="B19" s="43" t="s">
        <v>313</v>
      </c>
      <c r="D19" s="43" t="s">
        <v>433</v>
      </c>
    </row>
    <row r="20" spans="1:4" ht="15.6" x14ac:dyDescent="0.3">
      <c r="A20" s="43" t="s">
        <v>420</v>
      </c>
      <c r="B20" s="43" t="s">
        <v>314</v>
      </c>
      <c r="D20" s="43" t="s">
        <v>434</v>
      </c>
    </row>
    <row r="21" spans="1:4" ht="15.6" x14ac:dyDescent="0.3">
      <c r="A21" s="43" t="s">
        <v>420</v>
      </c>
      <c r="B21" s="43" t="s">
        <v>328</v>
      </c>
      <c r="D21" s="43" t="s">
        <v>435</v>
      </c>
    </row>
    <row r="22" spans="1:4" ht="15.6" x14ac:dyDescent="0.3">
      <c r="A22" s="43" t="s">
        <v>420</v>
      </c>
      <c r="B22" s="43" t="s">
        <v>344</v>
      </c>
      <c r="D22" s="43" t="s">
        <v>436</v>
      </c>
    </row>
    <row r="23" spans="1:4" ht="15.6" x14ac:dyDescent="0.3">
      <c r="A23" s="43" t="s">
        <v>420</v>
      </c>
      <c r="B23" s="43" t="s">
        <v>292</v>
      </c>
      <c r="D23" s="43" t="s">
        <v>437</v>
      </c>
    </row>
    <row r="24" spans="1:4" ht="15.6" x14ac:dyDescent="0.3">
      <c r="A24" s="43" t="s">
        <v>420</v>
      </c>
      <c r="B24" s="43" t="s">
        <v>302</v>
      </c>
      <c r="D24" s="43" t="s">
        <v>438</v>
      </c>
    </row>
    <row r="25" spans="1:4" ht="15.6" x14ac:dyDescent="0.3">
      <c r="A25" s="43" t="s">
        <v>420</v>
      </c>
      <c r="B25" s="43" t="s">
        <v>61</v>
      </c>
      <c r="D25" s="43" t="s">
        <v>439</v>
      </c>
    </row>
    <row r="26" spans="1:4" ht="15.6" x14ac:dyDescent="0.3">
      <c r="A26" s="43" t="s">
        <v>420</v>
      </c>
      <c r="B26" s="43" t="s">
        <v>125</v>
      </c>
      <c r="D26" s="43" t="s">
        <v>440</v>
      </c>
    </row>
    <row r="27" spans="1:4" ht="15.6" x14ac:dyDescent="0.3">
      <c r="A27" s="43" t="s">
        <v>420</v>
      </c>
      <c r="B27" s="43" t="s">
        <v>219</v>
      </c>
      <c r="D27" s="43" t="s">
        <v>441</v>
      </c>
    </row>
    <row r="28" spans="1:4" ht="15.6" x14ac:dyDescent="0.3">
      <c r="A28" s="43" t="s">
        <v>420</v>
      </c>
      <c r="B28" s="43" t="s">
        <v>282</v>
      </c>
      <c r="D28" s="43" t="s">
        <v>442</v>
      </c>
    </row>
    <row r="29" spans="1:4" ht="15.6" x14ac:dyDescent="0.3">
      <c r="A29" s="43" t="s">
        <v>421</v>
      </c>
      <c r="B29" s="43" t="s">
        <v>47</v>
      </c>
      <c r="D29" s="43" t="s">
        <v>443</v>
      </c>
    </row>
    <row r="30" spans="1:4" ht="15.6" x14ac:dyDescent="0.3">
      <c r="A30" s="43" t="s">
        <v>421</v>
      </c>
      <c r="B30" s="43" t="s">
        <v>59</v>
      </c>
      <c r="D30" s="43" t="s">
        <v>444</v>
      </c>
    </row>
    <row r="31" spans="1:4" ht="15.6" x14ac:dyDescent="0.3">
      <c r="A31" s="43" t="s">
        <v>421</v>
      </c>
      <c r="B31" s="43" t="s">
        <v>231</v>
      </c>
      <c r="D31" s="43" t="s">
        <v>445</v>
      </c>
    </row>
    <row r="32" spans="1:4" ht="15.6" x14ac:dyDescent="0.3">
      <c r="A32" s="43" t="s">
        <v>421</v>
      </c>
      <c r="B32" s="43" t="s">
        <v>241</v>
      </c>
      <c r="D32" s="43" t="s">
        <v>446</v>
      </c>
    </row>
    <row r="33" spans="1:4" ht="15.6" x14ac:dyDescent="0.3">
      <c r="A33" s="43" t="s">
        <v>421</v>
      </c>
      <c r="B33" s="43" t="s">
        <v>191</v>
      </c>
      <c r="D33" s="43" t="s">
        <v>447</v>
      </c>
    </row>
    <row r="34" spans="1:4" ht="15.6" x14ac:dyDescent="0.3">
      <c r="A34" s="43" t="s">
        <v>421</v>
      </c>
      <c r="B34" s="43" t="s">
        <v>222</v>
      </c>
      <c r="D34" s="43" t="s">
        <v>448</v>
      </c>
    </row>
    <row r="35" spans="1:4" ht="15.6" x14ac:dyDescent="0.3">
      <c r="A35" s="43" t="s">
        <v>421</v>
      </c>
      <c r="B35" s="43" t="s">
        <v>372</v>
      </c>
      <c r="D35" s="43" t="s">
        <v>449</v>
      </c>
    </row>
    <row r="36" spans="1:4" ht="15.6" x14ac:dyDescent="0.3">
      <c r="A36" s="43" t="s">
        <v>422</v>
      </c>
      <c r="B36" s="43" t="s">
        <v>243</v>
      </c>
      <c r="D36" s="43" t="s">
        <v>450</v>
      </c>
    </row>
    <row r="37" spans="1:4" ht="15.6" x14ac:dyDescent="0.3">
      <c r="A37" s="43" t="s">
        <v>422</v>
      </c>
      <c r="B37" s="43" t="s">
        <v>303</v>
      </c>
      <c r="D37" s="43" t="s">
        <v>451</v>
      </c>
    </row>
    <row r="38" spans="1:4" ht="15.6" x14ac:dyDescent="0.3">
      <c r="A38" s="43" t="s">
        <v>423</v>
      </c>
      <c r="B38" s="43" t="s">
        <v>68</v>
      </c>
      <c r="D38" s="43" t="s">
        <v>452</v>
      </c>
    </row>
    <row r="39" spans="1:4" ht="15.6" x14ac:dyDescent="0.3">
      <c r="A39" s="43" t="s">
        <v>423</v>
      </c>
      <c r="B39" s="43" t="s">
        <v>368</v>
      </c>
      <c r="D39" s="43" t="s">
        <v>453</v>
      </c>
    </row>
    <row r="40" spans="1:4" ht="15.6" x14ac:dyDescent="0.3">
      <c r="A40" s="43" t="s">
        <v>423</v>
      </c>
      <c r="B40" s="43" t="s">
        <v>112</v>
      </c>
      <c r="D40" s="43" t="s">
        <v>454</v>
      </c>
    </row>
    <row r="41" spans="1:4" ht="15.6" x14ac:dyDescent="0.3">
      <c r="A41" s="43" t="s">
        <v>423</v>
      </c>
      <c r="B41" s="43" t="s">
        <v>99</v>
      </c>
      <c r="D41" s="43" t="s">
        <v>455</v>
      </c>
    </row>
    <row r="42" spans="1:4" ht="15.6" x14ac:dyDescent="0.3">
      <c r="A42" s="43" t="s">
        <v>424</v>
      </c>
      <c r="B42" s="43" t="s">
        <v>322</v>
      </c>
      <c r="D42" s="43" t="s">
        <v>456</v>
      </c>
    </row>
    <row r="43" spans="1:4" ht="15.6" x14ac:dyDescent="0.3">
      <c r="A43" s="43" t="s">
        <v>424</v>
      </c>
      <c r="B43" s="43" t="s">
        <v>283</v>
      </c>
      <c r="D43" s="43" t="s">
        <v>457</v>
      </c>
    </row>
    <row r="44" spans="1:4" ht="15.6" x14ac:dyDescent="0.3">
      <c r="A44" s="43" t="s">
        <v>424</v>
      </c>
      <c r="B44" s="43" t="s">
        <v>90</v>
      </c>
      <c r="D44" s="43" t="s">
        <v>458</v>
      </c>
    </row>
    <row r="45" spans="1:4" ht="15.6" x14ac:dyDescent="0.3">
      <c r="A45" s="43" t="s">
        <v>424</v>
      </c>
      <c r="B45" s="43" t="s">
        <v>272</v>
      </c>
      <c r="D45" s="43" t="s">
        <v>459</v>
      </c>
    </row>
    <row r="46" spans="1:4" ht="31.2" x14ac:dyDescent="0.3">
      <c r="A46" s="43" t="s">
        <v>425</v>
      </c>
      <c r="B46" s="43" t="s">
        <v>375</v>
      </c>
      <c r="D46" s="43" t="s">
        <v>460</v>
      </c>
    </row>
    <row r="47" spans="1:4" ht="15.6" x14ac:dyDescent="0.3">
      <c r="A47" s="43" t="s">
        <v>426</v>
      </c>
      <c r="B47" s="43" t="s">
        <v>326</v>
      </c>
      <c r="D47" s="43" t="s">
        <v>461</v>
      </c>
    </row>
    <row r="48" spans="1:4" ht="15.6" x14ac:dyDescent="0.3">
      <c r="A48" s="43" t="s">
        <v>426</v>
      </c>
      <c r="B48" s="43" t="s">
        <v>354</v>
      </c>
      <c r="D48" s="43" t="s">
        <v>462</v>
      </c>
    </row>
    <row r="49" spans="1:4" ht="15.6" x14ac:dyDescent="0.3">
      <c r="A49" s="43" t="s">
        <v>426</v>
      </c>
      <c r="B49" s="43" t="s">
        <v>359</v>
      </c>
      <c r="D49" s="43" t="s">
        <v>463</v>
      </c>
    </row>
    <row r="50" spans="1:4" ht="15.6" x14ac:dyDescent="0.3">
      <c r="A50" s="43" t="s">
        <v>426</v>
      </c>
      <c r="B50" s="43" t="s">
        <v>70</v>
      </c>
      <c r="D50" s="43" t="s">
        <v>464</v>
      </c>
    </row>
    <row r="51" spans="1:4" ht="15.6" x14ac:dyDescent="0.3">
      <c r="A51" s="43" t="s">
        <v>426</v>
      </c>
      <c r="B51" s="43" t="s">
        <v>355</v>
      </c>
      <c r="D51" s="43" t="s">
        <v>465</v>
      </c>
    </row>
    <row r="52" spans="1:4" ht="31.2" x14ac:dyDescent="0.3">
      <c r="A52" s="43" t="s">
        <v>426</v>
      </c>
      <c r="B52" s="43" t="s">
        <v>318</v>
      </c>
      <c r="D52" s="43" t="s">
        <v>466</v>
      </c>
    </row>
    <row r="53" spans="1:4" ht="15.6" x14ac:dyDescent="0.3">
      <c r="A53" s="43" t="s">
        <v>426</v>
      </c>
      <c r="B53" s="43" t="s">
        <v>379</v>
      </c>
      <c r="D53" s="43" t="s">
        <v>467</v>
      </c>
    </row>
    <row r="54" spans="1:4" ht="15.6" x14ac:dyDescent="0.3">
      <c r="A54" s="43" t="s">
        <v>426</v>
      </c>
      <c r="B54" s="43" t="s">
        <v>335</v>
      </c>
      <c r="D54" s="43" t="s">
        <v>468</v>
      </c>
    </row>
    <row r="55" spans="1:4" ht="15.6" x14ac:dyDescent="0.3">
      <c r="A55" s="43" t="s">
        <v>427</v>
      </c>
      <c r="B55" s="43" t="s">
        <v>361</v>
      </c>
      <c r="D55" s="43" t="s">
        <v>469</v>
      </c>
    </row>
    <row r="56" spans="1:4" ht="15.6" x14ac:dyDescent="0.3">
      <c r="A56" s="43" t="s">
        <v>427</v>
      </c>
      <c r="B56" s="43" t="s">
        <v>331</v>
      </c>
      <c r="D56" s="43" t="s">
        <v>470</v>
      </c>
    </row>
    <row r="57" spans="1:4" ht="15.6" x14ac:dyDescent="0.3">
      <c r="A57" s="43" t="s">
        <v>427</v>
      </c>
      <c r="B57" s="43" t="s">
        <v>366</v>
      </c>
      <c r="D57" s="43" t="s">
        <v>471</v>
      </c>
    </row>
    <row r="58" spans="1:4" ht="15.6" x14ac:dyDescent="0.3">
      <c r="A58" s="43" t="s">
        <v>427</v>
      </c>
      <c r="B58" s="43" t="s">
        <v>308</v>
      </c>
      <c r="D58" s="43" t="s">
        <v>472</v>
      </c>
    </row>
    <row r="59" spans="1:4" ht="15.6" x14ac:dyDescent="0.3">
      <c r="A59" s="43" t="s">
        <v>427</v>
      </c>
      <c r="B59" s="43" t="s">
        <v>80</v>
      </c>
      <c r="D59" s="43" t="s">
        <v>473</v>
      </c>
    </row>
    <row r="60" spans="1:4" ht="15.6" x14ac:dyDescent="0.3">
      <c r="A60" s="43" t="s">
        <v>427</v>
      </c>
      <c r="B60" s="43" t="s">
        <v>336</v>
      </c>
      <c r="D60" s="43" t="s">
        <v>474</v>
      </c>
    </row>
    <row r="61" spans="1:4" ht="15.6" x14ac:dyDescent="0.3">
      <c r="A61" s="43" t="s">
        <v>427</v>
      </c>
      <c r="B61" s="43" t="s">
        <v>42</v>
      </c>
      <c r="D61" s="43" t="s">
        <v>475</v>
      </c>
    </row>
    <row r="62" spans="1:4" ht="15.6" x14ac:dyDescent="0.3">
      <c r="A62" s="43" t="s">
        <v>427</v>
      </c>
      <c r="B62" s="43" t="s">
        <v>268</v>
      </c>
      <c r="D62" s="43" t="s">
        <v>476</v>
      </c>
    </row>
    <row r="63" spans="1:4" ht="15.6" x14ac:dyDescent="0.3">
      <c r="A63" s="43" t="s">
        <v>427</v>
      </c>
      <c r="B63" s="43" t="s">
        <v>304</v>
      </c>
    </row>
    <row r="64" spans="1:4" ht="15.6" x14ac:dyDescent="0.3">
      <c r="A64" s="43" t="s">
        <v>427</v>
      </c>
      <c r="B64" s="43" t="s">
        <v>103</v>
      </c>
    </row>
    <row r="65" spans="1:2" ht="15.6" x14ac:dyDescent="0.3">
      <c r="A65" s="43" t="s">
        <v>428</v>
      </c>
      <c r="B65" s="43" t="s">
        <v>35</v>
      </c>
    </row>
    <row r="66" spans="1:2" ht="15.6" x14ac:dyDescent="0.3">
      <c r="A66" s="43" t="s">
        <v>428</v>
      </c>
      <c r="B66" s="43" t="s">
        <v>107</v>
      </c>
    </row>
    <row r="67" spans="1:2" ht="15.6" x14ac:dyDescent="0.3">
      <c r="A67" s="43" t="s">
        <v>428</v>
      </c>
      <c r="B67" s="43" t="s">
        <v>296</v>
      </c>
    </row>
    <row r="68" spans="1:2" ht="15.6" x14ac:dyDescent="0.3">
      <c r="A68" s="43" t="s">
        <v>428</v>
      </c>
      <c r="B68" s="43" t="s">
        <v>305</v>
      </c>
    </row>
    <row r="69" spans="1:2" ht="15.6" x14ac:dyDescent="0.3">
      <c r="A69" s="43" t="s">
        <v>428</v>
      </c>
      <c r="B69" s="43" t="s">
        <v>277</v>
      </c>
    </row>
    <row r="70" spans="1:2" ht="15.6" x14ac:dyDescent="0.3">
      <c r="A70" s="43" t="s">
        <v>428</v>
      </c>
      <c r="B70" s="43" t="s">
        <v>301</v>
      </c>
    </row>
    <row r="71" spans="1:2" ht="31.2" x14ac:dyDescent="0.3">
      <c r="A71" s="43" t="s">
        <v>428</v>
      </c>
      <c r="B71" s="43" t="s">
        <v>203</v>
      </c>
    </row>
    <row r="72" spans="1:2" ht="15.6" x14ac:dyDescent="0.3">
      <c r="A72" s="43" t="s">
        <v>428</v>
      </c>
      <c r="B72" s="43" t="s">
        <v>307</v>
      </c>
    </row>
    <row r="73" spans="1:2" ht="15.6" x14ac:dyDescent="0.3">
      <c r="A73" s="43" t="s">
        <v>429</v>
      </c>
      <c r="B73" s="43" t="s">
        <v>290</v>
      </c>
    </row>
    <row r="74" spans="1:2" ht="15.6" x14ac:dyDescent="0.3">
      <c r="A74" s="43" t="s">
        <v>429</v>
      </c>
      <c r="B74" s="43" t="s">
        <v>223</v>
      </c>
    </row>
    <row r="75" spans="1:2" ht="31.2" x14ac:dyDescent="0.3">
      <c r="A75" s="43" t="s">
        <v>430</v>
      </c>
      <c r="B75" s="43" t="s">
        <v>346</v>
      </c>
    </row>
    <row r="76" spans="1:2" ht="15.6" x14ac:dyDescent="0.3">
      <c r="A76" s="43" t="s">
        <v>431</v>
      </c>
      <c r="B76" s="43" t="s">
        <v>33</v>
      </c>
    </row>
    <row r="77" spans="1:2" ht="15.6" x14ac:dyDescent="0.3">
      <c r="A77" s="43" t="s">
        <v>431</v>
      </c>
      <c r="B77" s="43" t="s">
        <v>58</v>
      </c>
    </row>
    <row r="78" spans="1:2" ht="15.6" x14ac:dyDescent="0.3">
      <c r="A78" s="43" t="s">
        <v>431</v>
      </c>
      <c r="B78" s="43" t="s">
        <v>122</v>
      </c>
    </row>
    <row r="79" spans="1:2" ht="15.6" x14ac:dyDescent="0.3">
      <c r="A79" s="43" t="s">
        <v>431</v>
      </c>
      <c r="B79" s="43" t="s">
        <v>116</v>
      </c>
    </row>
    <row r="80" spans="1:2" ht="15.6" x14ac:dyDescent="0.3">
      <c r="A80" s="43" t="s">
        <v>431</v>
      </c>
      <c r="B80" s="43" t="s">
        <v>102</v>
      </c>
    </row>
    <row r="81" spans="1:2" ht="15.6" x14ac:dyDescent="0.3">
      <c r="A81" s="43" t="s">
        <v>431</v>
      </c>
      <c r="B81" s="43" t="s">
        <v>257</v>
      </c>
    </row>
    <row r="82" spans="1:2" ht="15.6" x14ac:dyDescent="0.3">
      <c r="A82" s="43" t="s">
        <v>431</v>
      </c>
      <c r="B82" s="43" t="s">
        <v>131</v>
      </c>
    </row>
    <row r="83" spans="1:2" ht="15.6" x14ac:dyDescent="0.3">
      <c r="A83" s="43" t="s">
        <v>431</v>
      </c>
      <c r="B83" s="43" t="s">
        <v>85</v>
      </c>
    </row>
    <row r="84" spans="1:2" ht="15.6" x14ac:dyDescent="0.3">
      <c r="A84" s="43" t="s">
        <v>431</v>
      </c>
      <c r="B84" s="43" t="s">
        <v>196</v>
      </c>
    </row>
    <row r="85" spans="1:2" ht="15.6" x14ac:dyDescent="0.3">
      <c r="A85" s="43" t="s">
        <v>431</v>
      </c>
      <c r="B85" s="43" t="s">
        <v>274</v>
      </c>
    </row>
    <row r="86" spans="1:2" ht="15.6" x14ac:dyDescent="0.3">
      <c r="A86" s="43" t="s">
        <v>431</v>
      </c>
      <c r="B86" s="43" t="s">
        <v>237</v>
      </c>
    </row>
    <row r="87" spans="1:2" ht="15.6" x14ac:dyDescent="0.3">
      <c r="A87" s="43" t="s">
        <v>431</v>
      </c>
      <c r="B87" s="43" t="s">
        <v>105</v>
      </c>
    </row>
    <row r="88" spans="1:2" ht="15.6" x14ac:dyDescent="0.3">
      <c r="A88" s="43" t="s">
        <v>431</v>
      </c>
      <c r="B88" s="43" t="s">
        <v>133</v>
      </c>
    </row>
    <row r="89" spans="1:2" ht="15.6" x14ac:dyDescent="0.3">
      <c r="A89" s="43" t="s">
        <v>431</v>
      </c>
      <c r="B89" s="43" t="s">
        <v>245</v>
      </c>
    </row>
    <row r="90" spans="1:2" ht="15.6" x14ac:dyDescent="0.3">
      <c r="A90" s="43" t="s">
        <v>431</v>
      </c>
      <c r="B90" s="43" t="s">
        <v>179</v>
      </c>
    </row>
    <row r="91" spans="1:2" ht="15.6" x14ac:dyDescent="0.3">
      <c r="A91" s="43" t="s">
        <v>431</v>
      </c>
      <c r="B91" s="43" t="s">
        <v>294</v>
      </c>
    </row>
    <row r="92" spans="1:2" ht="15.6" x14ac:dyDescent="0.3">
      <c r="A92" s="43" t="s">
        <v>431</v>
      </c>
      <c r="B92" s="43" t="s">
        <v>267</v>
      </c>
    </row>
    <row r="93" spans="1:2" ht="15.6" x14ac:dyDescent="0.3">
      <c r="A93" s="43" t="s">
        <v>431</v>
      </c>
      <c r="B93" s="43" t="s">
        <v>117</v>
      </c>
    </row>
    <row r="94" spans="1:2" ht="15.6" x14ac:dyDescent="0.3">
      <c r="A94" s="43" t="s">
        <v>431</v>
      </c>
      <c r="B94" s="43" t="s">
        <v>93</v>
      </c>
    </row>
    <row r="95" spans="1:2" ht="15.6" x14ac:dyDescent="0.3">
      <c r="A95" s="43" t="s">
        <v>431</v>
      </c>
      <c r="B95" s="43" t="s">
        <v>65</v>
      </c>
    </row>
    <row r="96" spans="1:2" ht="15.6" x14ac:dyDescent="0.3">
      <c r="A96" s="43" t="s">
        <v>431</v>
      </c>
      <c r="B96" s="43" t="s">
        <v>240</v>
      </c>
    </row>
    <row r="97" spans="1:2" ht="15.6" x14ac:dyDescent="0.3">
      <c r="A97" s="43" t="s">
        <v>431</v>
      </c>
      <c r="B97" s="43" t="s">
        <v>234</v>
      </c>
    </row>
    <row r="98" spans="1:2" ht="15.6" x14ac:dyDescent="0.3">
      <c r="A98" s="43" t="s">
        <v>431</v>
      </c>
      <c r="B98" s="43" t="s">
        <v>39</v>
      </c>
    </row>
    <row r="99" spans="1:2" ht="15.6" x14ac:dyDescent="0.3">
      <c r="A99" s="43" t="s">
        <v>431</v>
      </c>
      <c r="B99" s="43" t="s">
        <v>339</v>
      </c>
    </row>
    <row r="100" spans="1:2" ht="15.6" x14ac:dyDescent="0.3">
      <c r="A100" s="43" t="s">
        <v>432</v>
      </c>
      <c r="B100" s="43" t="s">
        <v>45</v>
      </c>
    </row>
    <row r="101" spans="1:2" ht="15.6" x14ac:dyDescent="0.3">
      <c r="A101" s="43" t="s">
        <v>432</v>
      </c>
      <c r="B101" s="43" t="s">
        <v>350</v>
      </c>
    </row>
    <row r="102" spans="1:2" ht="15.6" x14ac:dyDescent="0.3">
      <c r="A102" s="43" t="s">
        <v>432</v>
      </c>
      <c r="B102" s="43" t="s">
        <v>37</v>
      </c>
    </row>
    <row r="103" spans="1:2" ht="15.6" x14ac:dyDescent="0.3">
      <c r="A103" s="43" t="s">
        <v>432</v>
      </c>
      <c r="B103" s="43" t="s">
        <v>73</v>
      </c>
    </row>
    <row r="104" spans="1:2" ht="15.6" x14ac:dyDescent="0.3">
      <c r="A104" s="43" t="s">
        <v>432</v>
      </c>
      <c r="B104" s="43" t="s">
        <v>218</v>
      </c>
    </row>
    <row r="105" spans="1:2" ht="15.6" x14ac:dyDescent="0.3">
      <c r="A105" s="43" t="s">
        <v>432</v>
      </c>
      <c r="B105" s="43" t="s">
        <v>119</v>
      </c>
    </row>
    <row r="106" spans="1:2" ht="15.6" x14ac:dyDescent="0.3">
      <c r="A106" s="43" t="s">
        <v>432</v>
      </c>
      <c r="B106" s="43" t="s">
        <v>300</v>
      </c>
    </row>
    <row r="107" spans="1:2" ht="15.6" x14ac:dyDescent="0.3">
      <c r="A107" s="43" t="s">
        <v>432</v>
      </c>
      <c r="B107" s="43" t="s">
        <v>338</v>
      </c>
    </row>
    <row r="108" spans="1:2" ht="15.6" x14ac:dyDescent="0.3">
      <c r="A108" s="43" t="s">
        <v>432</v>
      </c>
      <c r="B108" s="43" t="s">
        <v>255</v>
      </c>
    </row>
    <row r="109" spans="1:2" ht="15.6" x14ac:dyDescent="0.3">
      <c r="A109" s="43" t="s">
        <v>432</v>
      </c>
      <c r="B109" s="43" t="s">
        <v>374</v>
      </c>
    </row>
    <row r="110" spans="1:2" ht="15.6" x14ac:dyDescent="0.3">
      <c r="A110" s="43" t="s">
        <v>432</v>
      </c>
      <c r="B110" s="43" t="s">
        <v>63</v>
      </c>
    </row>
    <row r="111" spans="1:2" ht="15.6" x14ac:dyDescent="0.3">
      <c r="A111" s="43" t="s">
        <v>433</v>
      </c>
      <c r="B111" s="43" t="s">
        <v>236</v>
      </c>
    </row>
    <row r="112" spans="1:2" ht="15.6" x14ac:dyDescent="0.3">
      <c r="A112" s="43" t="s">
        <v>433</v>
      </c>
      <c r="B112" s="43" t="s">
        <v>194</v>
      </c>
    </row>
    <row r="113" spans="1:2" ht="15.6" x14ac:dyDescent="0.3">
      <c r="A113" s="43" t="s">
        <v>434</v>
      </c>
      <c r="B113" s="43" t="s">
        <v>181</v>
      </c>
    </row>
    <row r="114" spans="1:2" ht="15.6" x14ac:dyDescent="0.3">
      <c r="A114" s="43" t="s">
        <v>434</v>
      </c>
      <c r="B114" s="43" t="s">
        <v>209</v>
      </c>
    </row>
    <row r="115" spans="1:2" ht="15.6" x14ac:dyDescent="0.3">
      <c r="A115" s="43" t="s">
        <v>434</v>
      </c>
      <c r="B115" s="43" t="s">
        <v>88</v>
      </c>
    </row>
    <row r="116" spans="1:2" ht="15.6" x14ac:dyDescent="0.3">
      <c r="A116" s="43" t="s">
        <v>434</v>
      </c>
      <c r="B116" s="43" t="s">
        <v>202</v>
      </c>
    </row>
    <row r="117" spans="1:2" ht="15.6" x14ac:dyDescent="0.3">
      <c r="A117" s="43" t="s">
        <v>434</v>
      </c>
      <c r="B117" s="43" t="s">
        <v>235</v>
      </c>
    </row>
    <row r="118" spans="1:2" ht="15.6" x14ac:dyDescent="0.3">
      <c r="A118" s="43" t="s">
        <v>435</v>
      </c>
      <c r="B118" s="43" t="s">
        <v>216</v>
      </c>
    </row>
    <row r="119" spans="1:2" ht="15.6" x14ac:dyDescent="0.3">
      <c r="A119" s="43" t="s">
        <v>435</v>
      </c>
      <c r="B119" s="43" t="s">
        <v>264</v>
      </c>
    </row>
    <row r="120" spans="1:2" ht="15.6" x14ac:dyDescent="0.3">
      <c r="A120" s="43" t="s">
        <v>435</v>
      </c>
      <c r="B120" s="43" t="s">
        <v>199</v>
      </c>
    </row>
    <row r="121" spans="1:2" ht="15.6" x14ac:dyDescent="0.3">
      <c r="A121" s="43" t="s">
        <v>435</v>
      </c>
      <c r="B121" s="43" t="s">
        <v>315</v>
      </c>
    </row>
    <row r="122" spans="1:2" ht="15.6" x14ac:dyDescent="0.3">
      <c r="A122" s="43" t="s">
        <v>436</v>
      </c>
      <c r="B122" s="43" t="s">
        <v>202</v>
      </c>
    </row>
    <row r="123" spans="1:2" ht="15.6" x14ac:dyDescent="0.3">
      <c r="A123" s="43" t="s">
        <v>437</v>
      </c>
      <c r="B123" s="43" t="s">
        <v>92</v>
      </c>
    </row>
    <row r="124" spans="1:2" ht="15.6" x14ac:dyDescent="0.3">
      <c r="A124" s="43" t="s">
        <v>437</v>
      </c>
      <c r="B124" s="43" t="s">
        <v>286</v>
      </c>
    </row>
    <row r="125" spans="1:2" ht="15.6" x14ac:dyDescent="0.3">
      <c r="A125" s="43" t="s">
        <v>437</v>
      </c>
      <c r="B125" s="43" t="s">
        <v>293</v>
      </c>
    </row>
    <row r="126" spans="1:2" ht="15.6" x14ac:dyDescent="0.3">
      <c r="A126" s="43" t="s">
        <v>438</v>
      </c>
      <c r="B126" s="43" t="s">
        <v>233</v>
      </c>
    </row>
    <row r="127" spans="1:2" ht="15.6" x14ac:dyDescent="0.3">
      <c r="A127" s="43" t="s">
        <v>439</v>
      </c>
      <c r="B127" s="43" t="s">
        <v>64</v>
      </c>
    </row>
    <row r="128" spans="1:2" ht="15.6" x14ac:dyDescent="0.3">
      <c r="A128" s="43" t="s">
        <v>439</v>
      </c>
      <c r="B128" s="43" t="s">
        <v>221</v>
      </c>
    </row>
    <row r="129" spans="1:2" ht="15.6" x14ac:dyDescent="0.3">
      <c r="A129" s="43" t="s">
        <v>439</v>
      </c>
      <c r="B129" s="43" t="s">
        <v>364</v>
      </c>
    </row>
    <row r="130" spans="1:2" ht="15.6" x14ac:dyDescent="0.3">
      <c r="A130" s="43" t="s">
        <v>439</v>
      </c>
      <c r="B130" s="43" t="s">
        <v>353</v>
      </c>
    </row>
    <row r="131" spans="1:2" ht="15.6" x14ac:dyDescent="0.3">
      <c r="A131" s="43" t="s">
        <v>439</v>
      </c>
      <c r="B131" s="43" t="s">
        <v>244</v>
      </c>
    </row>
    <row r="132" spans="1:2" ht="15.6" x14ac:dyDescent="0.3">
      <c r="A132" s="43" t="s">
        <v>439</v>
      </c>
      <c r="B132" s="43" t="s">
        <v>207</v>
      </c>
    </row>
    <row r="133" spans="1:2" ht="15.6" x14ac:dyDescent="0.3">
      <c r="A133" s="43" t="s">
        <v>439</v>
      </c>
      <c r="B133" s="43" t="s">
        <v>254</v>
      </c>
    </row>
    <row r="134" spans="1:2" ht="15.6" x14ac:dyDescent="0.3">
      <c r="A134" s="43" t="s">
        <v>440</v>
      </c>
      <c r="B134" s="43" t="s">
        <v>204</v>
      </c>
    </row>
    <row r="135" spans="1:2" ht="15.6" x14ac:dyDescent="0.3">
      <c r="A135" s="43" t="s">
        <v>440</v>
      </c>
      <c r="B135" s="43" t="s">
        <v>351</v>
      </c>
    </row>
    <row r="136" spans="1:2" ht="15.6" x14ac:dyDescent="0.3">
      <c r="A136" s="43" t="s">
        <v>440</v>
      </c>
      <c r="B136" s="43" t="s">
        <v>246</v>
      </c>
    </row>
    <row r="137" spans="1:2" ht="15.6" x14ac:dyDescent="0.3">
      <c r="A137" s="43" t="s">
        <v>440</v>
      </c>
      <c r="B137" s="43" t="s">
        <v>230</v>
      </c>
    </row>
    <row r="138" spans="1:2" ht="15.6" x14ac:dyDescent="0.3">
      <c r="A138" s="43" t="s">
        <v>440</v>
      </c>
      <c r="B138" s="43" t="s">
        <v>190</v>
      </c>
    </row>
    <row r="139" spans="1:2" ht="15.6" x14ac:dyDescent="0.3">
      <c r="A139" s="43" t="s">
        <v>440</v>
      </c>
      <c r="B139" s="43" t="s">
        <v>261</v>
      </c>
    </row>
    <row r="140" spans="1:2" ht="15.6" x14ac:dyDescent="0.3">
      <c r="A140" s="43" t="s">
        <v>440</v>
      </c>
      <c r="B140" s="43" t="s">
        <v>259</v>
      </c>
    </row>
    <row r="141" spans="1:2" ht="15.6" x14ac:dyDescent="0.3">
      <c r="A141" s="43" t="s">
        <v>440</v>
      </c>
      <c r="B141" s="43" t="s">
        <v>186</v>
      </c>
    </row>
    <row r="142" spans="1:2" ht="15.6" x14ac:dyDescent="0.3">
      <c r="A142" s="43" t="s">
        <v>440</v>
      </c>
      <c r="B142" s="43" t="s">
        <v>220</v>
      </c>
    </row>
    <row r="143" spans="1:2" ht="15.6" x14ac:dyDescent="0.3">
      <c r="A143" s="43" t="s">
        <v>440</v>
      </c>
      <c r="B143" s="43" t="s">
        <v>365</v>
      </c>
    </row>
    <row r="144" spans="1:2" ht="15.6" x14ac:dyDescent="0.3">
      <c r="A144" s="43" t="s">
        <v>440</v>
      </c>
      <c r="B144" s="43" t="s">
        <v>36</v>
      </c>
    </row>
    <row r="145" spans="1:2" ht="15.6" x14ac:dyDescent="0.3">
      <c r="A145" s="43" t="s">
        <v>440</v>
      </c>
      <c r="B145" s="43" t="s">
        <v>44</v>
      </c>
    </row>
    <row r="146" spans="1:2" ht="15.6" x14ac:dyDescent="0.3">
      <c r="A146" s="43" t="s">
        <v>441</v>
      </c>
      <c r="B146" s="43" t="s">
        <v>340</v>
      </c>
    </row>
    <row r="147" spans="1:2" ht="15.6" x14ac:dyDescent="0.3">
      <c r="A147" s="43" t="s">
        <v>441</v>
      </c>
      <c r="B147" s="43" t="s">
        <v>263</v>
      </c>
    </row>
    <row r="148" spans="1:2" ht="15.6" x14ac:dyDescent="0.3">
      <c r="A148" s="43" t="s">
        <v>441</v>
      </c>
      <c r="B148" s="43" t="s">
        <v>124</v>
      </c>
    </row>
    <row r="149" spans="1:2" ht="15.6" x14ac:dyDescent="0.3">
      <c r="A149" s="43" t="s">
        <v>441</v>
      </c>
      <c r="B149" s="43" t="s">
        <v>180</v>
      </c>
    </row>
    <row r="150" spans="1:2" ht="15.6" x14ac:dyDescent="0.3">
      <c r="A150" s="43" t="s">
        <v>441</v>
      </c>
      <c r="B150" s="43" t="s">
        <v>129</v>
      </c>
    </row>
    <row r="151" spans="1:2" ht="15.6" x14ac:dyDescent="0.3">
      <c r="A151" s="43" t="s">
        <v>442</v>
      </c>
      <c r="B151" s="43" t="s">
        <v>121</v>
      </c>
    </row>
    <row r="152" spans="1:2" ht="15.6" x14ac:dyDescent="0.3">
      <c r="A152" s="43" t="s">
        <v>442</v>
      </c>
      <c r="B152" s="43" t="s">
        <v>321</v>
      </c>
    </row>
    <row r="153" spans="1:2" ht="15.6" x14ac:dyDescent="0.3">
      <c r="A153" s="43" t="s">
        <v>443</v>
      </c>
      <c r="B153" s="43" t="s">
        <v>341</v>
      </c>
    </row>
    <row r="154" spans="1:2" ht="15.6" x14ac:dyDescent="0.3">
      <c r="A154" s="43" t="s">
        <v>444</v>
      </c>
      <c r="B154" s="43" t="s">
        <v>86</v>
      </c>
    </row>
    <row r="155" spans="1:2" ht="15.6" x14ac:dyDescent="0.3">
      <c r="A155" s="43" t="s">
        <v>444</v>
      </c>
      <c r="B155" s="43" t="s">
        <v>228</v>
      </c>
    </row>
    <row r="156" spans="1:2" ht="15.6" x14ac:dyDescent="0.3">
      <c r="A156" s="43" t="s">
        <v>444</v>
      </c>
      <c r="B156" s="43" t="s">
        <v>369</v>
      </c>
    </row>
    <row r="157" spans="1:2" ht="15.6" x14ac:dyDescent="0.3">
      <c r="A157" s="43" t="s">
        <v>444</v>
      </c>
      <c r="B157" s="43" t="s">
        <v>239</v>
      </c>
    </row>
    <row r="158" spans="1:2" ht="15.6" x14ac:dyDescent="0.3">
      <c r="A158" s="43" t="s">
        <v>444</v>
      </c>
      <c r="B158" s="43" t="s">
        <v>193</v>
      </c>
    </row>
    <row r="159" spans="1:2" ht="15.6" x14ac:dyDescent="0.3">
      <c r="A159" s="43" t="s">
        <v>444</v>
      </c>
      <c r="B159" s="43" t="s">
        <v>288</v>
      </c>
    </row>
    <row r="160" spans="1:2" ht="15.6" x14ac:dyDescent="0.3">
      <c r="A160" s="43" t="s">
        <v>444</v>
      </c>
      <c r="B160" s="43" t="s">
        <v>310</v>
      </c>
    </row>
    <row r="161" spans="1:2" ht="15.6" x14ac:dyDescent="0.3">
      <c r="A161" s="43" t="s">
        <v>445</v>
      </c>
      <c r="B161" s="43" t="s">
        <v>78</v>
      </c>
    </row>
    <row r="162" spans="1:2" ht="15.6" x14ac:dyDescent="0.3">
      <c r="A162" s="43" t="s">
        <v>446</v>
      </c>
      <c r="B162" s="43" t="s">
        <v>98</v>
      </c>
    </row>
    <row r="163" spans="1:2" ht="15.6" x14ac:dyDescent="0.3">
      <c r="A163" s="43" t="s">
        <v>446</v>
      </c>
      <c r="B163" s="43" t="s">
        <v>249</v>
      </c>
    </row>
    <row r="164" spans="1:2" ht="15.6" x14ac:dyDescent="0.3">
      <c r="A164" s="43" t="s">
        <v>446</v>
      </c>
      <c r="B164" s="43" t="s">
        <v>347</v>
      </c>
    </row>
    <row r="165" spans="1:2" ht="15.6" x14ac:dyDescent="0.3">
      <c r="A165" s="43" t="s">
        <v>446</v>
      </c>
      <c r="B165" s="43" t="s">
        <v>55</v>
      </c>
    </row>
    <row r="166" spans="1:2" ht="15.6" x14ac:dyDescent="0.3">
      <c r="A166" s="43" t="s">
        <v>447</v>
      </c>
      <c r="B166" s="43" t="s">
        <v>69</v>
      </c>
    </row>
    <row r="167" spans="1:2" ht="15.6" x14ac:dyDescent="0.3">
      <c r="A167" s="43" t="s">
        <v>447</v>
      </c>
      <c r="B167" s="43" t="s">
        <v>258</v>
      </c>
    </row>
    <row r="168" spans="1:2" ht="15.6" x14ac:dyDescent="0.3">
      <c r="A168" s="43" t="s">
        <v>447</v>
      </c>
      <c r="B168" s="43" t="s">
        <v>128</v>
      </c>
    </row>
    <row r="169" spans="1:2" ht="15.6" x14ac:dyDescent="0.3">
      <c r="A169" s="43" t="s">
        <v>447</v>
      </c>
      <c r="B169" s="43" t="s">
        <v>114</v>
      </c>
    </row>
    <row r="170" spans="1:2" ht="15.6" x14ac:dyDescent="0.3">
      <c r="A170" s="43" t="s">
        <v>447</v>
      </c>
      <c r="B170" s="43" t="s">
        <v>89</v>
      </c>
    </row>
    <row r="171" spans="1:2" ht="15.6" x14ac:dyDescent="0.3">
      <c r="A171" s="43" t="s">
        <v>447</v>
      </c>
      <c r="B171" s="43" t="s">
        <v>378</v>
      </c>
    </row>
    <row r="172" spans="1:2" ht="15.6" x14ac:dyDescent="0.3">
      <c r="A172" s="43" t="s">
        <v>447</v>
      </c>
      <c r="B172" s="43" t="s">
        <v>172</v>
      </c>
    </row>
    <row r="173" spans="1:2" ht="15.6" x14ac:dyDescent="0.3">
      <c r="A173" s="43" t="s">
        <v>447</v>
      </c>
      <c r="B173" s="43" t="s">
        <v>358</v>
      </c>
    </row>
    <row r="174" spans="1:2" ht="15.6" x14ac:dyDescent="0.3">
      <c r="A174" s="43" t="s">
        <v>447</v>
      </c>
      <c r="B174" s="43" t="s">
        <v>195</v>
      </c>
    </row>
    <row r="175" spans="1:2" ht="15.6" x14ac:dyDescent="0.3">
      <c r="A175" s="43" t="s">
        <v>447</v>
      </c>
      <c r="B175" s="43" t="s">
        <v>132</v>
      </c>
    </row>
    <row r="176" spans="1:2" ht="15.6" x14ac:dyDescent="0.3">
      <c r="A176" s="43" t="s">
        <v>448</v>
      </c>
      <c r="B176" s="43" t="s">
        <v>200</v>
      </c>
    </row>
    <row r="177" spans="1:2" ht="15.6" x14ac:dyDescent="0.3">
      <c r="A177" s="43" t="s">
        <v>448</v>
      </c>
      <c r="B177" s="43" t="s">
        <v>134</v>
      </c>
    </row>
    <row r="178" spans="1:2" ht="15.6" x14ac:dyDescent="0.3">
      <c r="A178" s="43" t="s">
        <v>448</v>
      </c>
      <c r="B178" s="43" t="s">
        <v>381</v>
      </c>
    </row>
    <row r="179" spans="1:2" ht="15.6" x14ac:dyDescent="0.3">
      <c r="A179" s="43" t="s">
        <v>448</v>
      </c>
      <c r="B179" s="43" t="s">
        <v>319</v>
      </c>
    </row>
    <row r="180" spans="1:2" ht="15.6" x14ac:dyDescent="0.3">
      <c r="A180" s="43" t="s">
        <v>448</v>
      </c>
      <c r="B180" s="43" t="s">
        <v>100</v>
      </c>
    </row>
    <row r="181" spans="1:2" ht="15.6" x14ac:dyDescent="0.3">
      <c r="A181" s="43" t="s">
        <v>448</v>
      </c>
      <c r="B181" s="43" t="s">
        <v>343</v>
      </c>
    </row>
    <row r="182" spans="1:2" ht="15.6" x14ac:dyDescent="0.3">
      <c r="A182" s="43" t="s">
        <v>448</v>
      </c>
      <c r="B182" s="43" t="s">
        <v>174</v>
      </c>
    </row>
    <row r="183" spans="1:2" ht="15.6" x14ac:dyDescent="0.3">
      <c r="A183" s="43" t="s">
        <v>448</v>
      </c>
      <c r="B183" s="43" t="s">
        <v>356</v>
      </c>
    </row>
    <row r="184" spans="1:2" ht="15.6" x14ac:dyDescent="0.3">
      <c r="A184" s="43" t="s">
        <v>448</v>
      </c>
      <c r="B184" s="43" t="s">
        <v>342</v>
      </c>
    </row>
    <row r="185" spans="1:2" ht="15.6" x14ac:dyDescent="0.3">
      <c r="A185" s="43" t="s">
        <v>449</v>
      </c>
      <c r="B185" s="43" t="s">
        <v>38</v>
      </c>
    </row>
    <row r="186" spans="1:2" ht="15.6" x14ac:dyDescent="0.3">
      <c r="A186" s="43" t="s">
        <v>449</v>
      </c>
      <c r="B186" s="43" t="s">
        <v>72</v>
      </c>
    </row>
    <row r="187" spans="1:2" ht="15.6" x14ac:dyDescent="0.3">
      <c r="A187" s="43" t="s">
        <v>449</v>
      </c>
      <c r="B187" s="43" t="s">
        <v>40</v>
      </c>
    </row>
    <row r="188" spans="1:2" ht="15.6" x14ac:dyDescent="0.3">
      <c r="A188" s="43" t="s">
        <v>449</v>
      </c>
      <c r="B188" s="43" t="s">
        <v>82</v>
      </c>
    </row>
    <row r="189" spans="1:2" ht="15.6" x14ac:dyDescent="0.3">
      <c r="A189" s="43" t="s">
        <v>449</v>
      </c>
      <c r="B189" s="43" t="s">
        <v>109</v>
      </c>
    </row>
    <row r="190" spans="1:2" ht="15.6" x14ac:dyDescent="0.3">
      <c r="A190" s="43" t="s">
        <v>449</v>
      </c>
      <c r="B190" s="43" t="s">
        <v>41</v>
      </c>
    </row>
    <row r="191" spans="1:2" ht="15.6" x14ac:dyDescent="0.3">
      <c r="A191" s="43" t="s">
        <v>450</v>
      </c>
      <c r="B191" s="43" t="s">
        <v>127</v>
      </c>
    </row>
    <row r="192" spans="1:2" ht="15.6" x14ac:dyDescent="0.3">
      <c r="A192" s="43" t="s">
        <v>450</v>
      </c>
      <c r="B192" s="43" t="s">
        <v>332</v>
      </c>
    </row>
    <row r="193" spans="1:2" ht="15.6" x14ac:dyDescent="0.3">
      <c r="A193" s="43" t="s">
        <v>450</v>
      </c>
      <c r="B193" s="43" t="s">
        <v>197</v>
      </c>
    </row>
    <row r="194" spans="1:2" ht="15.6" x14ac:dyDescent="0.3">
      <c r="A194" s="43" t="s">
        <v>450</v>
      </c>
      <c r="B194" s="43" t="s">
        <v>279</v>
      </c>
    </row>
    <row r="195" spans="1:2" ht="15.6" x14ac:dyDescent="0.3">
      <c r="A195" s="43" t="s">
        <v>450</v>
      </c>
      <c r="B195" s="43" t="s">
        <v>367</v>
      </c>
    </row>
    <row r="196" spans="1:2" ht="15.6" x14ac:dyDescent="0.3">
      <c r="A196" s="43" t="s">
        <v>450</v>
      </c>
      <c r="B196" s="43" t="s">
        <v>205</v>
      </c>
    </row>
    <row r="197" spans="1:2" ht="15.6" x14ac:dyDescent="0.3">
      <c r="A197" s="43" t="s">
        <v>451</v>
      </c>
      <c r="B197" s="43" t="s">
        <v>62</v>
      </c>
    </row>
    <row r="198" spans="1:2" ht="15.6" x14ac:dyDescent="0.3">
      <c r="A198" s="43" t="s">
        <v>451</v>
      </c>
      <c r="B198" s="43" t="s">
        <v>198</v>
      </c>
    </row>
    <row r="199" spans="1:2" ht="15.6" x14ac:dyDescent="0.3">
      <c r="A199" s="43" t="s">
        <v>452</v>
      </c>
      <c r="B199" s="43" t="s">
        <v>291</v>
      </c>
    </row>
    <row r="200" spans="1:2" ht="15.6" x14ac:dyDescent="0.3">
      <c r="A200" s="43" t="s">
        <v>452</v>
      </c>
      <c r="B200" s="43" t="s">
        <v>66</v>
      </c>
    </row>
    <row r="201" spans="1:2" ht="15.6" x14ac:dyDescent="0.3">
      <c r="A201" s="43" t="s">
        <v>452</v>
      </c>
      <c r="B201" s="43" t="s">
        <v>349</v>
      </c>
    </row>
    <row r="202" spans="1:2" ht="15.6" x14ac:dyDescent="0.3">
      <c r="A202" s="43" t="s">
        <v>452</v>
      </c>
      <c r="B202" s="43" t="s">
        <v>123</v>
      </c>
    </row>
    <row r="203" spans="1:2" ht="15.6" x14ac:dyDescent="0.3">
      <c r="A203" s="43" t="s">
        <v>452</v>
      </c>
      <c r="B203" s="43" t="s">
        <v>265</v>
      </c>
    </row>
    <row r="204" spans="1:2" ht="15.6" x14ac:dyDescent="0.3">
      <c r="A204" s="43" t="s">
        <v>452</v>
      </c>
      <c r="B204" s="43" t="s">
        <v>269</v>
      </c>
    </row>
    <row r="205" spans="1:2" ht="15.6" x14ac:dyDescent="0.3">
      <c r="A205" s="43" t="s">
        <v>452</v>
      </c>
      <c r="B205" s="43" t="s">
        <v>281</v>
      </c>
    </row>
    <row r="206" spans="1:2" ht="15.6" x14ac:dyDescent="0.3">
      <c r="A206" s="43" t="s">
        <v>452</v>
      </c>
      <c r="B206" s="43" t="s">
        <v>362</v>
      </c>
    </row>
    <row r="207" spans="1:2" ht="15.6" x14ac:dyDescent="0.3">
      <c r="A207" s="43" t="s">
        <v>452</v>
      </c>
      <c r="B207" s="43" t="s">
        <v>225</v>
      </c>
    </row>
    <row r="208" spans="1:2" ht="15.6" x14ac:dyDescent="0.3">
      <c r="A208" s="43" t="s">
        <v>452</v>
      </c>
      <c r="B208" s="43" t="s">
        <v>232</v>
      </c>
    </row>
    <row r="209" spans="1:2" ht="15.6" x14ac:dyDescent="0.3">
      <c r="A209" s="43" t="s">
        <v>452</v>
      </c>
      <c r="B209" s="43" t="s">
        <v>320</v>
      </c>
    </row>
    <row r="210" spans="1:2" ht="15.6" x14ac:dyDescent="0.3">
      <c r="A210" s="43" t="s">
        <v>453</v>
      </c>
      <c r="B210" s="43" t="s">
        <v>53</v>
      </c>
    </row>
    <row r="211" spans="1:2" ht="15.6" x14ac:dyDescent="0.3">
      <c r="A211" s="43" t="s">
        <v>453</v>
      </c>
      <c r="B211" s="43" t="s">
        <v>212</v>
      </c>
    </row>
    <row r="212" spans="1:2" ht="15.6" x14ac:dyDescent="0.3">
      <c r="A212" s="43" t="s">
        <v>453</v>
      </c>
      <c r="B212" s="43" t="s">
        <v>325</v>
      </c>
    </row>
    <row r="213" spans="1:2" ht="15.6" x14ac:dyDescent="0.3">
      <c r="A213" s="43" t="s">
        <v>453</v>
      </c>
      <c r="B213" s="43" t="s">
        <v>189</v>
      </c>
    </row>
    <row r="214" spans="1:2" ht="15.6" x14ac:dyDescent="0.3">
      <c r="A214" s="43" t="s">
        <v>454</v>
      </c>
      <c r="B214" s="43" t="s">
        <v>226</v>
      </c>
    </row>
    <row r="215" spans="1:2" ht="15.6" x14ac:dyDescent="0.3">
      <c r="A215" s="43" t="s">
        <v>454</v>
      </c>
      <c r="B215" s="43" t="s">
        <v>173</v>
      </c>
    </row>
    <row r="216" spans="1:2" ht="15.6" x14ac:dyDescent="0.3">
      <c r="A216" s="43" t="s">
        <v>455</v>
      </c>
      <c r="B216" s="43" t="s">
        <v>377</v>
      </c>
    </row>
    <row r="217" spans="1:2" ht="15.6" x14ac:dyDescent="0.3">
      <c r="A217" s="43" t="s">
        <v>455</v>
      </c>
      <c r="B217" s="43" t="s">
        <v>94</v>
      </c>
    </row>
    <row r="218" spans="1:2" ht="15.6" x14ac:dyDescent="0.3">
      <c r="A218" s="43" t="s">
        <v>455</v>
      </c>
      <c r="B218" s="43" t="s">
        <v>329</v>
      </c>
    </row>
    <row r="219" spans="1:2" ht="15.6" x14ac:dyDescent="0.3">
      <c r="A219" s="43" t="s">
        <v>455</v>
      </c>
      <c r="B219" s="43" t="s">
        <v>376</v>
      </c>
    </row>
    <row r="220" spans="1:2" ht="15.6" x14ac:dyDescent="0.3">
      <c r="A220" s="43" t="s">
        <v>455</v>
      </c>
      <c r="B220" s="43" t="s">
        <v>337</v>
      </c>
    </row>
    <row r="221" spans="1:2" ht="15.6" x14ac:dyDescent="0.3">
      <c r="A221" s="43" t="s">
        <v>455</v>
      </c>
      <c r="B221" s="43" t="s">
        <v>312</v>
      </c>
    </row>
    <row r="222" spans="1:2" ht="15.6" x14ac:dyDescent="0.3">
      <c r="A222" s="43" t="s">
        <v>456</v>
      </c>
      <c r="B222" s="43" t="s">
        <v>298</v>
      </c>
    </row>
    <row r="223" spans="1:2" ht="15.6" x14ac:dyDescent="0.3">
      <c r="A223" s="43" t="s">
        <v>456</v>
      </c>
      <c r="B223" s="43" t="s">
        <v>247</v>
      </c>
    </row>
    <row r="224" spans="1:2" ht="15.6" x14ac:dyDescent="0.3">
      <c r="A224" s="43" t="s">
        <v>456</v>
      </c>
      <c r="B224" s="43" t="s">
        <v>311</v>
      </c>
    </row>
    <row r="225" spans="1:2" ht="15.6" x14ac:dyDescent="0.3">
      <c r="A225" s="43" t="s">
        <v>456</v>
      </c>
      <c r="B225" s="43" t="s">
        <v>352</v>
      </c>
    </row>
    <row r="226" spans="1:2" ht="15.6" x14ac:dyDescent="0.3">
      <c r="A226" s="43" t="s">
        <v>456</v>
      </c>
      <c r="B226" s="43" t="s">
        <v>348</v>
      </c>
    </row>
    <row r="227" spans="1:2" ht="15.6" x14ac:dyDescent="0.3">
      <c r="A227" s="43" t="s">
        <v>456</v>
      </c>
      <c r="B227" s="43" t="s">
        <v>77</v>
      </c>
    </row>
    <row r="228" spans="1:2" ht="15.6" x14ac:dyDescent="0.3">
      <c r="A228" s="43" t="s">
        <v>457</v>
      </c>
      <c r="B228" s="43" t="s">
        <v>57</v>
      </c>
    </row>
    <row r="229" spans="1:2" ht="15.6" x14ac:dyDescent="0.3">
      <c r="A229" s="43" t="s">
        <v>457</v>
      </c>
      <c r="B229" s="43" t="s">
        <v>79</v>
      </c>
    </row>
    <row r="230" spans="1:2" ht="15.6" x14ac:dyDescent="0.3">
      <c r="A230" s="43" t="s">
        <v>457</v>
      </c>
      <c r="B230" s="43" t="s">
        <v>333</v>
      </c>
    </row>
    <row r="231" spans="1:2" ht="15.6" x14ac:dyDescent="0.3">
      <c r="A231" s="43" t="s">
        <v>457</v>
      </c>
      <c r="B231" s="43" t="s">
        <v>201</v>
      </c>
    </row>
    <row r="232" spans="1:2" ht="15.6" x14ac:dyDescent="0.3">
      <c r="A232" s="43" t="s">
        <v>457</v>
      </c>
      <c r="B232" s="43" t="s">
        <v>75</v>
      </c>
    </row>
    <row r="233" spans="1:2" ht="15.6" x14ac:dyDescent="0.3">
      <c r="A233" s="43" t="s">
        <v>457</v>
      </c>
      <c r="B233" s="43" t="s">
        <v>306</v>
      </c>
    </row>
    <row r="234" spans="1:2" ht="15.6" x14ac:dyDescent="0.3">
      <c r="A234" s="43" t="s">
        <v>457</v>
      </c>
      <c r="B234" s="43" t="s">
        <v>83</v>
      </c>
    </row>
    <row r="235" spans="1:2" ht="15.6" x14ac:dyDescent="0.3">
      <c r="A235" s="43" t="s">
        <v>458</v>
      </c>
      <c r="B235" s="43" t="s">
        <v>382</v>
      </c>
    </row>
    <row r="236" spans="1:2" ht="15.6" x14ac:dyDescent="0.3">
      <c r="A236" s="43" t="s">
        <v>458</v>
      </c>
      <c r="B236" s="43" t="s">
        <v>170</v>
      </c>
    </row>
    <row r="237" spans="1:2" ht="15.6" x14ac:dyDescent="0.3">
      <c r="A237" s="43" t="s">
        <v>458</v>
      </c>
      <c r="B237" s="43" t="s">
        <v>317</v>
      </c>
    </row>
    <row r="238" spans="1:2" ht="15.6" x14ac:dyDescent="0.3">
      <c r="A238" s="43" t="s">
        <v>458</v>
      </c>
      <c r="B238" s="43" t="s">
        <v>276</v>
      </c>
    </row>
    <row r="239" spans="1:2" ht="15.6" x14ac:dyDescent="0.3">
      <c r="A239" s="43" t="s">
        <v>458</v>
      </c>
      <c r="B239" s="43" t="s">
        <v>289</v>
      </c>
    </row>
    <row r="240" spans="1:2" ht="15.6" x14ac:dyDescent="0.3">
      <c r="A240" s="43" t="s">
        <v>458</v>
      </c>
      <c r="B240" s="43" t="s">
        <v>113</v>
      </c>
    </row>
    <row r="241" spans="1:2" ht="15.6" x14ac:dyDescent="0.3">
      <c r="A241" s="43" t="s">
        <v>459</v>
      </c>
      <c r="B241" s="43" t="s">
        <v>49</v>
      </c>
    </row>
    <row r="242" spans="1:2" ht="15.6" x14ac:dyDescent="0.3">
      <c r="A242" s="43" t="s">
        <v>459</v>
      </c>
      <c r="B242" s="43" t="s">
        <v>208</v>
      </c>
    </row>
    <row r="243" spans="1:2" ht="15.6" x14ac:dyDescent="0.3">
      <c r="A243" s="43" t="s">
        <v>459</v>
      </c>
      <c r="B243" s="43" t="s">
        <v>51</v>
      </c>
    </row>
    <row r="244" spans="1:2" ht="15.6" x14ac:dyDescent="0.3">
      <c r="A244" s="43" t="s">
        <v>460</v>
      </c>
      <c r="B244" s="43" t="s">
        <v>363</v>
      </c>
    </row>
    <row r="245" spans="1:2" ht="15.6" x14ac:dyDescent="0.3">
      <c r="A245" s="43" t="s">
        <v>460</v>
      </c>
      <c r="B245" s="43" t="s">
        <v>323</v>
      </c>
    </row>
    <row r="246" spans="1:2" ht="15.6" x14ac:dyDescent="0.3">
      <c r="A246" s="43" t="s">
        <v>460</v>
      </c>
      <c r="B246" s="43" t="s">
        <v>120</v>
      </c>
    </row>
    <row r="247" spans="1:2" ht="15.6" x14ac:dyDescent="0.3">
      <c r="A247" s="43" t="s">
        <v>461</v>
      </c>
      <c r="B247" s="43" t="s">
        <v>104</v>
      </c>
    </row>
    <row r="248" spans="1:2" ht="15.6" x14ac:dyDescent="0.3">
      <c r="A248" s="43" t="s">
        <v>461</v>
      </c>
      <c r="B248" s="43" t="s">
        <v>110</v>
      </c>
    </row>
    <row r="249" spans="1:2" ht="15.6" x14ac:dyDescent="0.3">
      <c r="A249" s="43" t="s">
        <v>462</v>
      </c>
      <c r="B249" s="43" t="s">
        <v>91</v>
      </c>
    </row>
    <row r="250" spans="1:2" ht="15.6" x14ac:dyDescent="0.3">
      <c r="A250" s="43" t="s">
        <v>462</v>
      </c>
      <c r="B250" s="43" t="s">
        <v>188</v>
      </c>
    </row>
    <row r="251" spans="1:2" ht="15.6" x14ac:dyDescent="0.3">
      <c r="A251" s="43" t="s">
        <v>463</v>
      </c>
      <c r="B251" s="43" t="s">
        <v>280</v>
      </c>
    </row>
    <row r="252" spans="1:2" ht="15.6" x14ac:dyDescent="0.3">
      <c r="A252" s="43" t="s">
        <v>463</v>
      </c>
      <c r="B252" s="43" t="s">
        <v>227</v>
      </c>
    </row>
    <row r="253" spans="1:2" ht="15.6" x14ac:dyDescent="0.3">
      <c r="A253" s="43" t="s">
        <v>463</v>
      </c>
      <c r="B253" s="43" t="s">
        <v>217</v>
      </c>
    </row>
    <row r="254" spans="1:2" ht="15.6" x14ac:dyDescent="0.3">
      <c r="A254" s="43" t="s">
        <v>463</v>
      </c>
      <c r="B254" s="43" t="s">
        <v>183</v>
      </c>
    </row>
    <row r="255" spans="1:2" ht="15.6" x14ac:dyDescent="0.3">
      <c r="A255" s="43" t="s">
        <v>463</v>
      </c>
      <c r="B255" s="43" t="s">
        <v>175</v>
      </c>
    </row>
    <row r="256" spans="1:2" ht="15.6" x14ac:dyDescent="0.3">
      <c r="A256" s="43" t="s">
        <v>463</v>
      </c>
      <c r="B256" s="43" t="s">
        <v>248</v>
      </c>
    </row>
    <row r="257" spans="1:2" ht="15.6" x14ac:dyDescent="0.3">
      <c r="A257" s="43" t="s">
        <v>463</v>
      </c>
      <c r="B257" s="43" t="s">
        <v>184</v>
      </c>
    </row>
    <row r="258" spans="1:2" ht="15.6" x14ac:dyDescent="0.3">
      <c r="A258" s="43" t="s">
        <v>463</v>
      </c>
      <c r="B258" s="43" t="s">
        <v>284</v>
      </c>
    </row>
    <row r="259" spans="1:2" ht="15.6" x14ac:dyDescent="0.3">
      <c r="A259" s="43" t="s">
        <v>463</v>
      </c>
      <c r="B259" s="43" t="s">
        <v>271</v>
      </c>
    </row>
    <row r="260" spans="1:2" ht="15.6" x14ac:dyDescent="0.3">
      <c r="A260" s="43" t="s">
        <v>463</v>
      </c>
      <c r="B260" s="43" t="s">
        <v>266</v>
      </c>
    </row>
    <row r="261" spans="1:2" ht="15.6" x14ac:dyDescent="0.3">
      <c r="A261" s="43" t="s">
        <v>463</v>
      </c>
      <c r="B261" s="43" t="s">
        <v>345</v>
      </c>
    </row>
    <row r="262" spans="1:2" ht="15.6" x14ac:dyDescent="0.3">
      <c r="A262" s="43" t="s">
        <v>463</v>
      </c>
      <c r="B262" s="43" t="s">
        <v>187</v>
      </c>
    </row>
    <row r="263" spans="1:2" ht="15.6" x14ac:dyDescent="0.3">
      <c r="A263" s="43" t="s">
        <v>463</v>
      </c>
      <c r="B263" s="43" t="s">
        <v>262</v>
      </c>
    </row>
    <row r="264" spans="1:2" ht="15.6" x14ac:dyDescent="0.3">
      <c r="A264" s="43" t="s">
        <v>463</v>
      </c>
      <c r="B264" s="43" t="s">
        <v>215</v>
      </c>
    </row>
    <row r="265" spans="1:2" ht="15.6" x14ac:dyDescent="0.3">
      <c r="A265" s="43" t="s">
        <v>463</v>
      </c>
      <c r="B265" s="43" t="s">
        <v>71</v>
      </c>
    </row>
    <row r="266" spans="1:2" ht="15.6" x14ac:dyDescent="0.3">
      <c r="A266" s="43" t="s">
        <v>463</v>
      </c>
      <c r="B266" s="43" t="s">
        <v>185</v>
      </c>
    </row>
    <row r="267" spans="1:2" ht="15.6" x14ac:dyDescent="0.3">
      <c r="A267" s="43" t="s">
        <v>463</v>
      </c>
      <c r="B267" s="43" t="s">
        <v>213</v>
      </c>
    </row>
    <row r="268" spans="1:2" ht="15.6" x14ac:dyDescent="0.3">
      <c r="A268" s="43" t="s">
        <v>464</v>
      </c>
      <c r="B268" s="43" t="s">
        <v>52</v>
      </c>
    </row>
    <row r="269" spans="1:2" ht="15.6" x14ac:dyDescent="0.3">
      <c r="A269" s="43" t="s">
        <v>465</v>
      </c>
      <c r="B269" s="43" t="s">
        <v>81</v>
      </c>
    </row>
    <row r="270" spans="1:2" ht="15.6" x14ac:dyDescent="0.3">
      <c r="A270" s="43" t="s">
        <v>466</v>
      </c>
      <c r="B270" s="43" t="s">
        <v>67</v>
      </c>
    </row>
    <row r="271" spans="1:2" ht="15.6" x14ac:dyDescent="0.3">
      <c r="A271" s="43" t="s">
        <v>466</v>
      </c>
      <c r="B271" s="43" t="s">
        <v>327</v>
      </c>
    </row>
    <row r="272" spans="1:2" ht="15.6" x14ac:dyDescent="0.3">
      <c r="A272" s="43" t="s">
        <v>467</v>
      </c>
      <c r="B272" s="43" t="s">
        <v>316</v>
      </c>
    </row>
    <row r="273" spans="1:2" ht="15.6" x14ac:dyDescent="0.3">
      <c r="A273" s="43" t="s">
        <v>467</v>
      </c>
      <c r="B273" s="43" t="s">
        <v>229</v>
      </c>
    </row>
    <row r="274" spans="1:2" ht="15.6" x14ac:dyDescent="0.3">
      <c r="A274" s="43" t="s">
        <v>467</v>
      </c>
      <c r="B274" s="43" t="s">
        <v>324</v>
      </c>
    </row>
    <row r="275" spans="1:2" ht="15.6" x14ac:dyDescent="0.3">
      <c r="A275" s="43" t="s">
        <v>467</v>
      </c>
      <c r="B275" s="43" t="s">
        <v>371</v>
      </c>
    </row>
    <row r="276" spans="1:2" ht="15.6" x14ac:dyDescent="0.3">
      <c r="A276" s="43" t="s">
        <v>467</v>
      </c>
      <c r="B276" s="43" t="s">
        <v>206</v>
      </c>
    </row>
    <row r="277" spans="1:2" ht="15.6" x14ac:dyDescent="0.3">
      <c r="A277" s="43" t="s">
        <v>467</v>
      </c>
      <c r="B277" s="43" t="s">
        <v>330</v>
      </c>
    </row>
    <row r="278" spans="1:2" ht="15.6" x14ac:dyDescent="0.3">
      <c r="A278" s="43" t="s">
        <v>467</v>
      </c>
      <c r="B278" s="43" t="s">
        <v>299</v>
      </c>
    </row>
    <row r="279" spans="1:2" ht="15.6" x14ac:dyDescent="0.3">
      <c r="A279" s="43" t="s">
        <v>468</v>
      </c>
      <c r="B279" s="43" t="s">
        <v>97</v>
      </c>
    </row>
    <row r="280" spans="1:2" ht="15.6" x14ac:dyDescent="0.3">
      <c r="A280" s="43" t="s">
        <v>469</v>
      </c>
      <c r="B280" s="43" t="s">
        <v>32</v>
      </c>
    </row>
    <row r="281" spans="1:2" ht="15.6" x14ac:dyDescent="0.3">
      <c r="A281" s="43" t="s">
        <v>469</v>
      </c>
      <c r="B281" s="43" t="s">
        <v>54</v>
      </c>
    </row>
    <row r="282" spans="1:2" ht="15.6" x14ac:dyDescent="0.3">
      <c r="A282" s="43" t="s">
        <v>469</v>
      </c>
      <c r="B282" s="43" t="s">
        <v>177</v>
      </c>
    </row>
    <row r="283" spans="1:2" ht="15.6" x14ac:dyDescent="0.3">
      <c r="A283" s="43" t="s">
        <v>469</v>
      </c>
      <c r="B283" s="43" t="s">
        <v>359</v>
      </c>
    </row>
    <row r="284" spans="1:2" ht="15.6" x14ac:dyDescent="0.3">
      <c r="A284" s="43" t="s">
        <v>469</v>
      </c>
      <c r="B284" s="43" t="s">
        <v>101</v>
      </c>
    </row>
    <row r="285" spans="1:2" ht="15.6" x14ac:dyDescent="0.3">
      <c r="A285" s="43" t="s">
        <v>470</v>
      </c>
      <c r="B285" s="43" t="s">
        <v>95</v>
      </c>
    </row>
    <row r="286" spans="1:2" ht="15.6" x14ac:dyDescent="0.3">
      <c r="A286" s="43" t="s">
        <v>470</v>
      </c>
      <c r="B286" s="43" t="s">
        <v>43</v>
      </c>
    </row>
    <row r="287" spans="1:2" ht="15.6" x14ac:dyDescent="0.3">
      <c r="A287" s="43" t="s">
        <v>470</v>
      </c>
      <c r="B287" s="43" t="s">
        <v>46</v>
      </c>
    </row>
    <row r="288" spans="1:2" ht="15.6" x14ac:dyDescent="0.3">
      <c r="A288" s="43" t="s">
        <v>471</v>
      </c>
      <c r="B288" s="43" t="s">
        <v>50</v>
      </c>
    </row>
    <row r="289" spans="1:2" ht="15.6" x14ac:dyDescent="0.3">
      <c r="A289" s="43" t="s">
        <v>471</v>
      </c>
      <c r="B289" s="43" t="s">
        <v>251</v>
      </c>
    </row>
    <row r="290" spans="1:2" ht="15.6" x14ac:dyDescent="0.3">
      <c r="A290" s="43" t="s">
        <v>471</v>
      </c>
      <c r="B290" s="43" t="s">
        <v>211</v>
      </c>
    </row>
    <row r="291" spans="1:2" ht="15.6" x14ac:dyDescent="0.3">
      <c r="A291" s="43" t="s">
        <v>471</v>
      </c>
      <c r="B291" s="43" t="s">
        <v>370</v>
      </c>
    </row>
    <row r="292" spans="1:2" ht="15.6" x14ac:dyDescent="0.3">
      <c r="A292" s="43" t="s">
        <v>472</v>
      </c>
      <c r="B292" s="43" t="s">
        <v>130</v>
      </c>
    </row>
    <row r="293" spans="1:2" ht="15.6" x14ac:dyDescent="0.3">
      <c r="A293" s="43" t="s">
        <v>472</v>
      </c>
      <c r="B293" s="43" t="s">
        <v>380</v>
      </c>
    </row>
    <row r="294" spans="1:2" ht="15.6" x14ac:dyDescent="0.3">
      <c r="A294" s="43" t="s">
        <v>473</v>
      </c>
      <c r="B294" s="43" t="s">
        <v>108</v>
      </c>
    </row>
    <row r="295" spans="1:2" ht="15.6" x14ac:dyDescent="0.3">
      <c r="A295" s="43" t="s">
        <v>473</v>
      </c>
      <c r="B295" s="43" t="s">
        <v>214</v>
      </c>
    </row>
    <row r="296" spans="1:2" ht="15.6" x14ac:dyDescent="0.3">
      <c r="A296" s="43" t="s">
        <v>473</v>
      </c>
      <c r="B296" s="43" t="s">
        <v>252</v>
      </c>
    </row>
    <row r="297" spans="1:2" ht="15.6" x14ac:dyDescent="0.3">
      <c r="A297" s="43" t="s">
        <v>473</v>
      </c>
      <c r="B297" s="43" t="s">
        <v>34</v>
      </c>
    </row>
    <row r="298" spans="1:2" ht="15.6" x14ac:dyDescent="0.3">
      <c r="A298" s="43" t="s">
        <v>473</v>
      </c>
      <c r="B298" s="43" t="s">
        <v>242</v>
      </c>
    </row>
    <row r="299" spans="1:2" ht="15.6" x14ac:dyDescent="0.3">
      <c r="A299" s="43" t="s">
        <v>473</v>
      </c>
      <c r="B299" s="43" t="s">
        <v>182</v>
      </c>
    </row>
    <row r="300" spans="1:2" ht="15.6" x14ac:dyDescent="0.3">
      <c r="A300" s="43" t="s">
        <v>473</v>
      </c>
      <c r="B300" s="43" t="s">
        <v>285</v>
      </c>
    </row>
    <row r="301" spans="1:2" ht="15.6" x14ac:dyDescent="0.3">
      <c r="A301" s="43" t="s">
        <v>473</v>
      </c>
      <c r="B301" s="43" t="s">
        <v>111</v>
      </c>
    </row>
    <row r="302" spans="1:2" ht="15.6" x14ac:dyDescent="0.3">
      <c r="A302" s="43" t="s">
        <v>473</v>
      </c>
      <c r="B302" s="43" t="s">
        <v>253</v>
      </c>
    </row>
    <row r="303" spans="1:2" ht="15.6" x14ac:dyDescent="0.3">
      <c r="A303" s="43" t="s">
        <v>473</v>
      </c>
      <c r="B303" s="43" t="s">
        <v>295</v>
      </c>
    </row>
    <row r="304" spans="1:2" ht="15.6" x14ac:dyDescent="0.3">
      <c r="A304" s="43" t="s">
        <v>473</v>
      </c>
      <c r="B304" s="43" t="s">
        <v>287</v>
      </c>
    </row>
    <row r="305" spans="1:2" ht="15.6" x14ac:dyDescent="0.3">
      <c r="A305" s="43" t="s">
        <v>473</v>
      </c>
      <c r="B305" s="43" t="s">
        <v>176</v>
      </c>
    </row>
    <row r="306" spans="1:2" ht="15.6" x14ac:dyDescent="0.3">
      <c r="A306" s="43" t="s">
        <v>473</v>
      </c>
      <c r="B306" s="43" t="s">
        <v>275</v>
      </c>
    </row>
    <row r="307" spans="1:2" ht="15.6" x14ac:dyDescent="0.3">
      <c r="A307" s="43" t="s">
        <v>473</v>
      </c>
      <c r="B307" s="43" t="s">
        <v>76</v>
      </c>
    </row>
    <row r="308" spans="1:2" ht="15.6" x14ac:dyDescent="0.3">
      <c r="A308" s="43" t="s">
        <v>473</v>
      </c>
      <c r="B308" s="43" t="s">
        <v>210</v>
      </c>
    </row>
    <row r="309" spans="1:2" ht="15.6" x14ac:dyDescent="0.3">
      <c r="A309" s="43" t="s">
        <v>473</v>
      </c>
      <c r="B309" s="43" t="s">
        <v>74</v>
      </c>
    </row>
    <row r="310" spans="1:2" ht="15.6" x14ac:dyDescent="0.3">
      <c r="A310" s="43" t="s">
        <v>474</v>
      </c>
      <c r="B310" s="43" t="s">
        <v>60</v>
      </c>
    </row>
    <row r="311" spans="1:2" ht="15.6" x14ac:dyDescent="0.3">
      <c r="A311" s="43" t="s">
        <v>474</v>
      </c>
      <c r="B311" s="43" t="s">
        <v>238</v>
      </c>
    </row>
    <row r="312" spans="1:2" ht="15.6" x14ac:dyDescent="0.3">
      <c r="A312" s="43" t="s">
        <v>474</v>
      </c>
      <c r="B312" s="43" t="s">
        <v>31</v>
      </c>
    </row>
    <row r="313" spans="1:2" ht="15.6" x14ac:dyDescent="0.3">
      <c r="A313" s="43" t="s">
        <v>474</v>
      </c>
      <c r="B313" s="43" t="s">
        <v>115</v>
      </c>
    </row>
    <row r="314" spans="1:2" ht="15.6" x14ac:dyDescent="0.3">
      <c r="A314" s="43" t="s">
        <v>474</v>
      </c>
      <c r="B314" s="43" t="s">
        <v>87</v>
      </c>
    </row>
    <row r="315" spans="1:2" ht="31.2" x14ac:dyDescent="0.3">
      <c r="A315" s="43" t="s">
        <v>475</v>
      </c>
      <c r="B315" s="43" t="s">
        <v>118</v>
      </c>
    </row>
    <row r="316" spans="1:2" ht="31.2" x14ac:dyDescent="0.3">
      <c r="A316" s="43" t="s">
        <v>475</v>
      </c>
      <c r="B316" s="43" t="s">
        <v>260</v>
      </c>
    </row>
    <row r="317" spans="1:2" ht="15.6" x14ac:dyDescent="0.3">
      <c r="A317" s="43" t="s">
        <v>476</v>
      </c>
      <c r="B317" s="43" t="s">
        <v>360</v>
      </c>
    </row>
    <row r="318" spans="1:2" ht="15.6" x14ac:dyDescent="0.3">
      <c r="A318" s="43" t="s">
        <v>476</v>
      </c>
      <c r="B318" s="43" t="s">
        <v>192</v>
      </c>
    </row>
    <row r="319" spans="1:2" ht="15.6" x14ac:dyDescent="0.3">
      <c r="A319" s="43" t="s">
        <v>476</v>
      </c>
      <c r="B319" s="43" t="s">
        <v>106</v>
      </c>
    </row>
    <row r="320" spans="1:2" ht="15.6" x14ac:dyDescent="0.3">
      <c r="A320" s="43" t="s">
        <v>476</v>
      </c>
      <c r="B320" s="43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T322"/>
  <sheetViews>
    <sheetView topLeftCell="F1" workbookViewId="0">
      <selection activeCell="T1" sqref="T1"/>
    </sheetView>
  </sheetViews>
  <sheetFormatPr defaultColWidth="9.109375" defaultRowHeight="14.4" x14ac:dyDescent="0.3"/>
  <cols>
    <col min="1" max="1" width="9.109375" style="1"/>
    <col min="2" max="2" width="16.44140625" style="1" customWidth="1"/>
    <col min="3" max="3" width="9.109375" style="1"/>
    <col min="4" max="4" width="21.6640625" style="2" customWidth="1"/>
    <col min="5" max="7" width="9.109375" style="1"/>
    <col min="8" max="8" width="21.44140625" style="1" customWidth="1"/>
    <col min="9" max="16384" width="9.109375" style="1"/>
  </cols>
  <sheetData>
    <row r="1" spans="2:20" x14ac:dyDescent="0.3">
      <c r="L1" s="1" t="s">
        <v>30</v>
      </c>
      <c r="T1" s="1" t="s">
        <v>530</v>
      </c>
    </row>
    <row r="2" spans="2:20" x14ac:dyDescent="0.3">
      <c r="D2" s="2" t="s">
        <v>25</v>
      </c>
      <c r="E2" s="1" t="s">
        <v>136</v>
      </c>
      <c r="T2" s="1" t="s">
        <v>20</v>
      </c>
    </row>
    <row r="3" spans="2:20" x14ac:dyDescent="0.3">
      <c r="B3" s="4" t="s">
        <v>18</v>
      </c>
      <c r="T3" s="1" t="s">
        <v>384</v>
      </c>
    </row>
    <row r="4" spans="2:20" x14ac:dyDescent="0.3">
      <c r="B4" s="4" t="s">
        <v>19</v>
      </c>
      <c r="D4" s="2" t="s">
        <v>26</v>
      </c>
      <c r="E4" s="1">
        <v>1</v>
      </c>
      <c r="H4" s="1" t="s">
        <v>170</v>
      </c>
      <c r="I4" s="24" t="s">
        <v>416</v>
      </c>
      <c r="L4" s="1" t="s">
        <v>139</v>
      </c>
      <c r="T4" s="1" t="s">
        <v>12</v>
      </c>
    </row>
    <row r="5" spans="2:20" x14ac:dyDescent="0.3">
      <c r="B5" s="4" t="s">
        <v>138</v>
      </c>
      <c r="D5" s="2" t="s">
        <v>27</v>
      </c>
      <c r="E5" s="1">
        <v>2</v>
      </c>
      <c r="H5" s="1" t="s">
        <v>31</v>
      </c>
      <c r="I5" s="24" t="s">
        <v>417</v>
      </c>
      <c r="T5" s="1" t="s">
        <v>531</v>
      </c>
    </row>
    <row r="6" spans="2:20" ht="43.2" x14ac:dyDescent="0.3">
      <c r="B6" s="4" t="s">
        <v>148</v>
      </c>
      <c r="D6" s="2" t="s">
        <v>137</v>
      </c>
      <c r="E6" s="1">
        <v>3</v>
      </c>
      <c r="H6" s="1" t="s">
        <v>171</v>
      </c>
      <c r="I6" s="24" t="s">
        <v>418</v>
      </c>
      <c r="L6" s="1" t="s">
        <v>140</v>
      </c>
    </row>
    <row r="7" spans="2:20" ht="28.8" x14ac:dyDescent="0.3">
      <c r="D7" s="3" t="s">
        <v>28</v>
      </c>
      <c r="E7" s="1">
        <v>4</v>
      </c>
      <c r="H7" s="1" t="s">
        <v>172</v>
      </c>
      <c r="I7" s="24" t="s">
        <v>419</v>
      </c>
    </row>
    <row r="8" spans="2:20" x14ac:dyDescent="0.3">
      <c r="E8" s="1">
        <v>5</v>
      </c>
      <c r="H8" s="1" t="s">
        <v>32</v>
      </c>
      <c r="I8" s="24" t="s">
        <v>420</v>
      </c>
      <c r="L8" s="1" t="s">
        <v>141</v>
      </c>
      <c r="Q8" s="1" t="s">
        <v>145</v>
      </c>
    </row>
    <row r="9" spans="2:20" x14ac:dyDescent="0.3">
      <c r="E9" s="1">
        <v>6</v>
      </c>
      <c r="H9" s="1" t="s">
        <v>33</v>
      </c>
      <c r="I9" s="24" t="s">
        <v>421</v>
      </c>
      <c r="L9" s="1" t="s">
        <v>24</v>
      </c>
      <c r="Q9" s="1" t="s">
        <v>146</v>
      </c>
    </row>
    <row r="10" spans="2:20" x14ac:dyDescent="0.3">
      <c r="E10" s="1">
        <v>7</v>
      </c>
      <c r="H10" s="1" t="s">
        <v>173</v>
      </c>
      <c r="I10" s="24" t="s">
        <v>422</v>
      </c>
      <c r="L10" s="1" t="s">
        <v>143</v>
      </c>
      <c r="Q10" s="1" t="s">
        <v>147</v>
      </c>
    </row>
    <row r="11" spans="2:20" x14ac:dyDescent="0.3">
      <c r="E11" s="1">
        <v>8</v>
      </c>
      <c r="H11" s="1" t="s">
        <v>174</v>
      </c>
      <c r="I11" s="24" t="s">
        <v>423</v>
      </c>
      <c r="L11" s="1" t="s">
        <v>142</v>
      </c>
      <c r="Q11" s="1" t="s">
        <v>147</v>
      </c>
    </row>
    <row r="12" spans="2:20" x14ac:dyDescent="0.3">
      <c r="H12" s="1" t="s">
        <v>175</v>
      </c>
      <c r="I12" s="24" t="s">
        <v>424</v>
      </c>
      <c r="L12" s="1" t="s">
        <v>29</v>
      </c>
    </row>
    <row r="13" spans="2:20" x14ac:dyDescent="0.3">
      <c r="H13" s="1" t="s">
        <v>34</v>
      </c>
      <c r="I13" s="24" t="s">
        <v>425</v>
      </c>
      <c r="L13" s="1" t="s">
        <v>144</v>
      </c>
      <c r="Q13" s="1" t="s">
        <v>147</v>
      </c>
    </row>
    <row r="14" spans="2:20" x14ac:dyDescent="0.3">
      <c r="B14" s="1" t="s">
        <v>18</v>
      </c>
      <c r="H14" s="1" t="s">
        <v>35</v>
      </c>
      <c r="I14" s="24" t="s">
        <v>426</v>
      </c>
      <c r="L14" s="1" t="s">
        <v>530</v>
      </c>
    </row>
    <row r="15" spans="2:20" x14ac:dyDescent="0.3">
      <c r="B15" s="1" t="s">
        <v>19</v>
      </c>
      <c r="H15" s="1" t="s">
        <v>176</v>
      </c>
      <c r="I15" s="24" t="s">
        <v>427</v>
      </c>
    </row>
    <row r="16" spans="2:20" x14ac:dyDescent="0.3">
      <c r="B16" s="1" t="s">
        <v>383</v>
      </c>
      <c r="H16" s="1" t="s">
        <v>36</v>
      </c>
      <c r="I16" s="24" t="s">
        <v>428</v>
      </c>
    </row>
    <row r="17" spans="2:12" x14ac:dyDescent="0.3">
      <c r="B17" s="1" t="s">
        <v>149</v>
      </c>
      <c r="H17" s="1" t="s">
        <v>37</v>
      </c>
      <c r="I17" s="24" t="s">
        <v>429</v>
      </c>
      <c r="L17" s="16" t="s">
        <v>400</v>
      </c>
    </row>
    <row r="18" spans="2:12" x14ac:dyDescent="0.3">
      <c r="H18" s="1" t="s">
        <v>38</v>
      </c>
      <c r="I18" s="24" t="s">
        <v>430</v>
      </c>
      <c r="L18" s="1" t="s">
        <v>401</v>
      </c>
    </row>
    <row r="19" spans="2:12" x14ac:dyDescent="0.3">
      <c r="H19" s="1" t="s">
        <v>177</v>
      </c>
      <c r="I19" s="24" t="s">
        <v>431</v>
      </c>
    </row>
    <row r="20" spans="2:12" x14ac:dyDescent="0.3">
      <c r="B20" s="1" t="s">
        <v>18</v>
      </c>
      <c r="H20" s="1" t="s">
        <v>39</v>
      </c>
      <c r="I20" s="24" t="s">
        <v>432</v>
      </c>
      <c r="L20" s="1" t="s">
        <v>404</v>
      </c>
    </row>
    <row r="21" spans="2:12" x14ac:dyDescent="0.3">
      <c r="B21" s="1" t="s">
        <v>19</v>
      </c>
      <c r="H21" s="1" t="s">
        <v>178</v>
      </c>
      <c r="I21" s="25" t="s">
        <v>433</v>
      </c>
      <c r="L21" s="1" t="s">
        <v>405</v>
      </c>
    </row>
    <row r="22" spans="2:12" x14ac:dyDescent="0.3">
      <c r="B22" s="1" t="s">
        <v>150</v>
      </c>
      <c r="H22" s="1" t="s">
        <v>40</v>
      </c>
      <c r="I22" s="25" t="s">
        <v>434</v>
      </c>
    </row>
    <row r="23" spans="2:12" ht="15" thickBot="1" x14ac:dyDescent="0.35">
      <c r="H23" s="1" t="s">
        <v>179</v>
      </c>
      <c r="I23" s="25" t="s">
        <v>435</v>
      </c>
      <c r="L23" s="19" t="s">
        <v>409</v>
      </c>
    </row>
    <row r="24" spans="2:12" ht="15" thickBot="1" x14ac:dyDescent="0.35">
      <c r="H24" s="1" t="s">
        <v>41</v>
      </c>
      <c r="I24" s="25" t="s">
        <v>436</v>
      </c>
      <c r="L24" s="19" t="s">
        <v>410</v>
      </c>
    </row>
    <row r="25" spans="2:12" ht="15" thickBot="1" x14ac:dyDescent="0.35">
      <c r="H25" s="1" t="s">
        <v>180</v>
      </c>
      <c r="I25" s="25" t="s">
        <v>437</v>
      </c>
      <c r="L25" s="19" t="s">
        <v>411</v>
      </c>
    </row>
    <row r="26" spans="2:12" x14ac:dyDescent="0.3">
      <c r="H26" s="1" t="s">
        <v>181</v>
      </c>
      <c r="I26" s="25" t="s">
        <v>438</v>
      </c>
    </row>
    <row r="27" spans="2:12" ht="43.2" x14ac:dyDescent="0.3">
      <c r="B27" s="4" t="s">
        <v>18</v>
      </c>
      <c r="C27" s="4"/>
      <c r="D27" s="4" t="s">
        <v>390</v>
      </c>
      <c r="H27" s="1" t="s">
        <v>182</v>
      </c>
      <c r="I27" s="25" t="s">
        <v>439</v>
      </c>
    </row>
    <row r="28" spans="2:12" ht="43.2" x14ac:dyDescent="0.3">
      <c r="B28" s="4" t="s">
        <v>19</v>
      </c>
      <c r="C28" s="4"/>
      <c r="D28" s="4" t="s">
        <v>391</v>
      </c>
      <c r="H28" s="1" t="s">
        <v>183</v>
      </c>
      <c r="I28" s="25" t="s">
        <v>440</v>
      </c>
      <c r="L28" s="1" t="s">
        <v>515</v>
      </c>
    </row>
    <row r="29" spans="2:12" x14ac:dyDescent="0.3">
      <c r="B29" s="4" t="s">
        <v>138</v>
      </c>
      <c r="C29" s="4"/>
      <c r="D29" s="4" t="s">
        <v>19</v>
      </c>
      <c r="H29" s="1" t="s">
        <v>184</v>
      </c>
      <c r="I29" s="25" t="s">
        <v>441</v>
      </c>
      <c r="L29" s="1" t="s">
        <v>516</v>
      </c>
    </row>
    <row r="30" spans="2:12" ht="28.8" x14ac:dyDescent="0.3">
      <c r="B30" s="4" t="s">
        <v>389</v>
      </c>
      <c r="C30" s="4"/>
      <c r="D30" s="4" t="s">
        <v>138</v>
      </c>
      <c r="H30" s="1" t="s">
        <v>185</v>
      </c>
      <c r="I30" s="25" t="s">
        <v>442</v>
      </c>
      <c r="L30" s="1" t="s">
        <v>517</v>
      </c>
    </row>
    <row r="31" spans="2:12" ht="28.8" x14ac:dyDescent="0.3">
      <c r="D31" s="4" t="s">
        <v>392</v>
      </c>
      <c r="H31" s="1" t="s">
        <v>42</v>
      </c>
      <c r="I31" s="25" t="s">
        <v>443</v>
      </c>
      <c r="L31" s="1" t="s">
        <v>518</v>
      </c>
    </row>
    <row r="32" spans="2:12" ht="28.8" x14ac:dyDescent="0.3">
      <c r="D32" s="4" t="s">
        <v>393</v>
      </c>
      <c r="H32" s="1" t="s">
        <v>186</v>
      </c>
      <c r="I32" s="25" t="s">
        <v>444</v>
      </c>
    </row>
    <row r="33" spans="8:14" x14ac:dyDescent="0.3">
      <c r="H33" s="1" t="s">
        <v>187</v>
      </c>
      <c r="I33" s="25" t="s">
        <v>445</v>
      </c>
    </row>
    <row r="34" spans="8:14" x14ac:dyDescent="0.3">
      <c r="H34" s="1" t="s">
        <v>188</v>
      </c>
      <c r="I34" s="25" t="s">
        <v>446</v>
      </c>
    </row>
    <row r="35" spans="8:14" x14ac:dyDescent="0.3">
      <c r="H35" s="1" t="s">
        <v>189</v>
      </c>
      <c r="I35" s="25" t="s">
        <v>447</v>
      </c>
    </row>
    <row r="36" spans="8:14" x14ac:dyDescent="0.3">
      <c r="H36" s="1" t="s">
        <v>190</v>
      </c>
      <c r="I36" s="25" t="s">
        <v>448</v>
      </c>
    </row>
    <row r="37" spans="8:14" x14ac:dyDescent="0.3">
      <c r="H37" s="1" t="s">
        <v>43</v>
      </c>
      <c r="I37" s="25" t="s">
        <v>449</v>
      </c>
      <c r="N37" s="4"/>
    </row>
    <row r="38" spans="8:14" x14ac:dyDescent="0.3">
      <c r="H38" s="1" t="s">
        <v>44</v>
      </c>
      <c r="I38" s="25" t="s">
        <v>450</v>
      </c>
    </row>
    <row r="39" spans="8:14" x14ac:dyDescent="0.3">
      <c r="H39" s="1" t="s">
        <v>191</v>
      </c>
      <c r="I39" s="25" t="s">
        <v>451</v>
      </c>
    </row>
    <row r="40" spans="8:14" x14ac:dyDescent="0.3">
      <c r="H40" s="1" t="s">
        <v>45</v>
      </c>
      <c r="I40" s="24" t="s">
        <v>452</v>
      </c>
    </row>
    <row r="41" spans="8:14" x14ac:dyDescent="0.3">
      <c r="H41" s="1" t="s">
        <v>192</v>
      </c>
      <c r="I41" s="24" t="s">
        <v>453</v>
      </c>
    </row>
    <row r="42" spans="8:14" x14ac:dyDescent="0.3">
      <c r="H42" s="1" t="s">
        <v>193</v>
      </c>
      <c r="I42" s="24" t="s">
        <v>454</v>
      </c>
    </row>
    <row r="43" spans="8:14" x14ac:dyDescent="0.3">
      <c r="H43" s="1" t="s">
        <v>194</v>
      </c>
      <c r="I43" s="24" t="s">
        <v>455</v>
      </c>
    </row>
    <row r="44" spans="8:14" x14ac:dyDescent="0.3">
      <c r="H44" s="1" t="s">
        <v>46</v>
      </c>
      <c r="I44" s="24" t="s">
        <v>456</v>
      </c>
    </row>
    <row r="45" spans="8:14" x14ac:dyDescent="0.3">
      <c r="H45" s="1" t="s">
        <v>195</v>
      </c>
      <c r="I45" s="24" t="s">
        <v>457</v>
      </c>
    </row>
    <row r="46" spans="8:14" x14ac:dyDescent="0.3">
      <c r="H46" s="1" t="s">
        <v>47</v>
      </c>
      <c r="I46" s="24" t="s">
        <v>458</v>
      </c>
    </row>
    <row r="47" spans="8:14" x14ac:dyDescent="0.3">
      <c r="H47" s="1" t="s">
        <v>48</v>
      </c>
      <c r="I47" s="24" t="s">
        <v>459</v>
      </c>
    </row>
    <row r="48" spans="8:14" x14ac:dyDescent="0.3">
      <c r="H48" s="1" t="s">
        <v>49</v>
      </c>
      <c r="I48" s="24" t="s">
        <v>460</v>
      </c>
    </row>
    <row r="49" spans="8:9" x14ac:dyDescent="0.3">
      <c r="H49" s="1" t="s">
        <v>196</v>
      </c>
      <c r="I49" s="24" t="s">
        <v>461</v>
      </c>
    </row>
    <row r="50" spans="8:9" x14ac:dyDescent="0.3">
      <c r="H50" s="1" t="s">
        <v>197</v>
      </c>
      <c r="I50" s="24" t="s">
        <v>462</v>
      </c>
    </row>
    <row r="51" spans="8:9" x14ac:dyDescent="0.3">
      <c r="H51" s="1" t="s">
        <v>198</v>
      </c>
      <c r="I51" s="24" t="s">
        <v>463</v>
      </c>
    </row>
    <row r="52" spans="8:9" x14ac:dyDescent="0.3">
      <c r="H52" s="1" t="s">
        <v>199</v>
      </c>
      <c r="I52" s="24" t="s">
        <v>464</v>
      </c>
    </row>
    <row r="53" spans="8:9" x14ac:dyDescent="0.3">
      <c r="H53" s="1" t="s">
        <v>200</v>
      </c>
      <c r="I53" s="24" t="s">
        <v>465</v>
      </c>
    </row>
    <row r="54" spans="8:9" x14ac:dyDescent="0.3">
      <c r="H54" s="1" t="s">
        <v>50</v>
      </c>
      <c r="I54" s="24" t="s">
        <v>466</v>
      </c>
    </row>
    <row r="55" spans="8:9" x14ac:dyDescent="0.3">
      <c r="H55" s="1" t="s">
        <v>51</v>
      </c>
      <c r="I55" s="24" t="s">
        <v>467</v>
      </c>
    </row>
    <row r="56" spans="8:9" x14ac:dyDescent="0.3">
      <c r="H56" s="1" t="s">
        <v>52</v>
      </c>
      <c r="I56" s="24" t="s">
        <v>468</v>
      </c>
    </row>
    <row r="57" spans="8:9" x14ac:dyDescent="0.3">
      <c r="H57" s="1" t="s">
        <v>201</v>
      </c>
      <c r="I57" s="24" t="s">
        <v>469</v>
      </c>
    </row>
    <row r="58" spans="8:9" x14ac:dyDescent="0.3">
      <c r="H58" s="1" t="s">
        <v>53</v>
      </c>
      <c r="I58" s="24" t="s">
        <v>470</v>
      </c>
    </row>
    <row r="59" spans="8:9" x14ac:dyDescent="0.3">
      <c r="H59" s="1" t="s">
        <v>54</v>
      </c>
      <c r="I59" s="24" t="s">
        <v>471</v>
      </c>
    </row>
    <row r="60" spans="8:9" x14ac:dyDescent="0.3">
      <c r="H60" s="1" t="s">
        <v>202</v>
      </c>
      <c r="I60" s="24" t="s">
        <v>472</v>
      </c>
    </row>
    <row r="61" spans="8:9" x14ac:dyDescent="0.3">
      <c r="H61" s="1" t="s">
        <v>202</v>
      </c>
      <c r="I61" s="24" t="s">
        <v>473</v>
      </c>
    </row>
    <row r="62" spans="8:9" x14ac:dyDescent="0.3">
      <c r="H62" s="1" t="s">
        <v>203</v>
      </c>
      <c r="I62" s="24" t="s">
        <v>474</v>
      </c>
    </row>
    <row r="63" spans="8:9" x14ac:dyDescent="0.3">
      <c r="H63" s="1" t="s">
        <v>204</v>
      </c>
      <c r="I63" s="24" t="s">
        <v>475</v>
      </c>
    </row>
    <row r="64" spans="8:9" x14ac:dyDescent="0.3">
      <c r="H64" s="1" t="s">
        <v>205</v>
      </c>
      <c r="I64" s="24" t="s">
        <v>476</v>
      </c>
    </row>
    <row r="65" spans="8:8" x14ac:dyDescent="0.3">
      <c r="H65" s="1" t="s">
        <v>206</v>
      </c>
    </row>
    <row r="66" spans="8:8" x14ac:dyDescent="0.3">
      <c r="H66" s="1" t="s">
        <v>207</v>
      </c>
    </row>
    <row r="67" spans="8:8" x14ac:dyDescent="0.3">
      <c r="H67" s="1" t="s">
        <v>55</v>
      </c>
    </row>
    <row r="68" spans="8:8" x14ac:dyDescent="0.3">
      <c r="H68" s="1" t="s">
        <v>56</v>
      </c>
    </row>
    <row r="69" spans="8:8" x14ac:dyDescent="0.3">
      <c r="H69" s="1" t="s">
        <v>208</v>
      </c>
    </row>
    <row r="70" spans="8:8" x14ac:dyDescent="0.3">
      <c r="H70" s="1" t="s">
        <v>209</v>
      </c>
    </row>
    <row r="71" spans="8:8" x14ac:dyDescent="0.3">
      <c r="H71" s="1" t="s">
        <v>57</v>
      </c>
    </row>
    <row r="72" spans="8:8" x14ac:dyDescent="0.3">
      <c r="H72" s="1" t="s">
        <v>210</v>
      </c>
    </row>
    <row r="73" spans="8:8" x14ac:dyDescent="0.3">
      <c r="H73" s="1" t="s">
        <v>211</v>
      </c>
    </row>
    <row r="74" spans="8:8" x14ac:dyDescent="0.3">
      <c r="H74" s="1" t="s">
        <v>212</v>
      </c>
    </row>
    <row r="75" spans="8:8" x14ac:dyDescent="0.3">
      <c r="H75" s="1" t="s">
        <v>58</v>
      </c>
    </row>
    <row r="76" spans="8:8" x14ac:dyDescent="0.3">
      <c r="H76" s="1" t="s">
        <v>213</v>
      </c>
    </row>
    <row r="77" spans="8:8" x14ac:dyDescent="0.3">
      <c r="H77" s="1" t="s">
        <v>59</v>
      </c>
    </row>
    <row r="78" spans="8:8" x14ac:dyDescent="0.3">
      <c r="H78" s="1" t="s">
        <v>60</v>
      </c>
    </row>
    <row r="79" spans="8:8" x14ac:dyDescent="0.3">
      <c r="H79" s="1" t="s">
        <v>214</v>
      </c>
    </row>
    <row r="80" spans="8:8" x14ac:dyDescent="0.3">
      <c r="H80" s="1" t="s">
        <v>61</v>
      </c>
    </row>
    <row r="81" spans="8:8" x14ac:dyDescent="0.3">
      <c r="H81" s="1" t="s">
        <v>215</v>
      </c>
    </row>
    <row r="82" spans="8:8" x14ac:dyDescent="0.3">
      <c r="H82" s="1" t="s">
        <v>62</v>
      </c>
    </row>
    <row r="83" spans="8:8" x14ac:dyDescent="0.3">
      <c r="H83" s="1" t="s">
        <v>216</v>
      </c>
    </row>
    <row r="84" spans="8:8" x14ac:dyDescent="0.3">
      <c r="H84" s="1" t="s">
        <v>217</v>
      </c>
    </row>
    <row r="85" spans="8:8" x14ac:dyDescent="0.3">
      <c r="H85" s="1" t="s">
        <v>63</v>
      </c>
    </row>
    <row r="86" spans="8:8" x14ac:dyDescent="0.3">
      <c r="H86" s="1" t="s">
        <v>64</v>
      </c>
    </row>
    <row r="87" spans="8:8" x14ac:dyDescent="0.3">
      <c r="H87" s="1" t="s">
        <v>218</v>
      </c>
    </row>
    <row r="88" spans="8:8" x14ac:dyDescent="0.3">
      <c r="H88" s="1" t="s">
        <v>65</v>
      </c>
    </row>
    <row r="89" spans="8:8" x14ac:dyDescent="0.3">
      <c r="H89" s="1" t="s">
        <v>219</v>
      </c>
    </row>
    <row r="90" spans="8:8" x14ac:dyDescent="0.3">
      <c r="H90" s="1" t="s">
        <v>220</v>
      </c>
    </row>
    <row r="91" spans="8:8" x14ac:dyDescent="0.3">
      <c r="H91" s="1" t="s">
        <v>221</v>
      </c>
    </row>
    <row r="92" spans="8:8" x14ac:dyDescent="0.3">
      <c r="H92" s="1" t="s">
        <v>222</v>
      </c>
    </row>
    <row r="93" spans="8:8" x14ac:dyDescent="0.3">
      <c r="H93" s="1" t="s">
        <v>66</v>
      </c>
    </row>
    <row r="94" spans="8:8" x14ac:dyDescent="0.3">
      <c r="H94" s="1" t="s">
        <v>223</v>
      </c>
    </row>
    <row r="95" spans="8:8" x14ac:dyDescent="0.3">
      <c r="H95" s="1" t="s">
        <v>224</v>
      </c>
    </row>
    <row r="96" spans="8:8" x14ac:dyDescent="0.3">
      <c r="H96" s="1" t="s">
        <v>225</v>
      </c>
    </row>
    <row r="97" spans="8:8" x14ac:dyDescent="0.3">
      <c r="H97" s="1" t="s">
        <v>67</v>
      </c>
    </row>
    <row r="98" spans="8:8" x14ac:dyDescent="0.3">
      <c r="H98" s="1" t="s">
        <v>68</v>
      </c>
    </row>
    <row r="99" spans="8:8" x14ac:dyDescent="0.3">
      <c r="H99" s="1" t="s">
        <v>69</v>
      </c>
    </row>
    <row r="100" spans="8:8" x14ac:dyDescent="0.3">
      <c r="H100" s="1" t="s">
        <v>70</v>
      </c>
    </row>
    <row r="101" spans="8:8" x14ac:dyDescent="0.3">
      <c r="H101" s="1" t="s">
        <v>226</v>
      </c>
    </row>
    <row r="102" spans="8:8" x14ac:dyDescent="0.3">
      <c r="H102" s="1" t="s">
        <v>71</v>
      </c>
    </row>
    <row r="103" spans="8:8" x14ac:dyDescent="0.3">
      <c r="H103" s="1" t="s">
        <v>227</v>
      </c>
    </row>
    <row r="104" spans="8:8" x14ac:dyDescent="0.3">
      <c r="H104" s="1" t="s">
        <v>228</v>
      </c>
    </row>
    <row r="105" spans="8:8" x14ac:dyDescent="0.3">
      <c r="H105" s="1" t="s">
        <v>229</v>
      </c>
    </row>
    <row r="106" spans="8:8" x14ac:dyDescent="0.3">
      <c r="H106" s="1" t="s">
        <v>230</v>
      </c>
    </row>
    <row r="107" spans="8:8" x14ac:dyDescent="0.3">
      <c r="H107" s="1" t="s">
        <v>72</v>
      </c>
    </row>
    <row r="108" spans="8:8" x14ac:dyDescent="0.3">
      <c r="H108" s="1" t="s">
        <v>231</v>
      </c>
    </row>
    <row r="109" spans="8:8" x14ac:dyDescent="0.3">
      <c r="H109" s="1" t="s">
        <v>232</v>
      </c>
    </row>
    <row r="110" spans="8:8" x14ac:dyDescent="0.3">
      <c r="H110" s="1" t="s">
        <v>233</v>
      </c>
    </row>
    <row r="111" spans="8:8" x14ac:dyDescent="0.3">
      <c r="H111" s="1" t="s">
        <v>234</v>
      </c>
    </row>
    <row r="112" spans="8:8" x14ac:dyDescent="0.3">
      <c r="H112" s="1" t="s">
        <v>235</v>
      </c>
    </row>
    <row r="113" spans="8:8" x14ac:dyDescent="0.3">
      <c r="H113" s="1" t="s">
        <v>73</v>
      </c>
    </row>
    <row r="114" spans="8:8" x14ac:dyDescent="0.3">
      <c r="H114" s="1" t="s">
        <v>74</v>
      </c>
    </row>
    <row r="115" spans="8:8" x14ac:dyDescent="0.3">
      <c r="H115" s="1" t="s">
        <v>236</v>
      </c>
    </row>
    <row r="116" spans="8:8" x14ac:dyDescent="0.3">
      <c r="H116" s="1" t="s">
        <v>237</v>
      </c>
    </row>
    <row r="117" spans="8:8" x14ac:dyDescent="0.3">
      <c r="H117" s="1" t="s">
        <v>238</v>
      </c>
    </row>
    <row r="118" spans="8:8" x14ac:dyDescent="0.3">
      <c r="H118" s="1" t="s">
        <v>239</v>
      </c>
    </row>
    <row r="119" spans="8:8" x14ac:dyDescent="0.3">
      <c r="H119" s="1" t="s">
        <v>240</v>
      </c>
    </row>
    <row r="120" spans="8:8" x14ac:dyDescent="0.3">
      <c r="H120" s="1" t="s">
        <v>241</v>
      </c>
    </row>
    <row r="121" spans="8:8" x14ac:dyDescent="0.3">
      <c r="H121" s="1" t="s">
        <v>75</v>
      </c>
    </row>
    <row r="122" spans="8:8" x14ac:dyDescent="0.3">
      <c r="H122" s="1" t="s">
        <v>76</v>
      </c>
    </row>
    <row r="123" spans="8:8" x14ac:dyDescent="0.3">
      <c r="H123" s="1" t="s">
        <v>242</v>
      </c>
    </row>
    <row r="124" spans="8:8" x14ac:dyDescent="0.3">
      <c r="H124" s="1" t="s">
        <v>77</v>
      </c>
    </row>
    <row r="125" spans="8:8" x14ac:dyDescent="0.3">
      <c r="H125" s="1" t="s">
        <v>243</v>
      </c>
    </row>
    <row r="126" spans="8:8" x14ac:dyDescent="0.3">
      <c r="H126" s="1" t="s">
        <v>244</v>
      </c>
    </row>
    <row r="127" spans="8:8" x14ac:dyDescent="0.3">
      <c r="H127" s="1" t="s">
        <v>78</v>
      </c>
    </row>
    <row r="128" spans="8:8" x14ac:dyDescent="0.3">
      <c r="H128" s="1" t="s">
        <v>245</v>
      </c>
    </row>
    <row r="129" spans="8:8" x14ac:dyDescent="0.3">
      <c r="H129" s="1" t="s">
        <v>79</v>
      </c>
    </row>
    <row r="130" spans="8:8" x14ac:dyDescent="0.3">
      <c r="H130" s="1" t="s">
        <v>246</v>
      </c>
    </row>
    <row r="131" spans="8:8" x14ac:dyDescent="0.3">
      <c r="H131" s="1" t="s">
        <v>80</v>
      </c>
    </row>
    <row r="132" spans="8:8" x14ac:dyDescent="0.3">
      <c r="H132" s="1" t="s">
        <v>81</v>
      </c>
    </row>
    <row r="133" spans="8:8" x14ac:dyDescent="0.3">
      <c r="H133" s="1" t="s">
        <v>247</v>
      </c>
    </row>
    <row r="134" spans="8:8" x14ac:dyDescent="0.3">
      <c r="H134" s="1" t="s">
        <v>82</v>
      </c>
    </row>
    <row r="135" spans="8:8" x14ac:dyDescent="0.3">
      <c r="H135" s="1" t="s">
        <v>83</v>
      </c>
    </row>
    <row r="136" spans="8:8" x14ac:dyDescent="0.3">
      <c r="H136" s="1" t="s">
        <v>248</v>
      </c>
    </row>
    <row r="137" spans="8:8" x14ac:dyDescent="0.3">
      <c r="H137" s="1" t="s">
        <v>249</v>
      </c>
    </row>
    <row r="138" spans="8:8" x14ac:dyDescent="0.3">
      <c r="H138" s="1" t="s">
        <v>84</v>
      </c>
    </row>
    <row r="139" spans="8:8" x14ac:dyDescent="0.3">
      <c r="H139" s="1" t="s">
        <v>250</v>
      </c>
    </row>
    <row r="140" spans="8:8" x14ac:dyDescent="0.3">
      <c r="H140" s="1" t="s">
        <v>85</v>
      </c>
    </row>
    <row r="141" spans="8:8" x14ac:dyDescent="0.3">
      <c r="H141" s="1" t="s">
        <v>86</v>
      </c>
    </row>
    <row r="142" spans="8:8" x14ac:dyDescent="0.3">
      <c r="H142" s="1" t="s">
        <v>251</v>
      </c>
    </row>
    <row r="143" spans="8:8" x14ac:dyDescent="0.3">
      <c r="H143" s="1" t="s">
        <v>87</v>
      </c>
    </row>
    <row r="144" spans="8:8" x14ac:dyDescent="0.3">
      <c r="H144" s="1" t="s">
        <v>88</v>
      </c>
    </row>
    <row r="145" spans="8:8" x14ac:dyDescent="0.3">
      <c r="H145" s="1" t="s">
        <v>89</v>
      </c>
    </row>
    <row r="146" spans="8:8" x14ac:dyDescent="0.3">
      <c r="H146" s="1" t="s">
        <v>252</v>
      </c>
    </row>
    <row r="147" spans="8:8" x14ac:dyDescent="0.3">
      <c r="H147" s="1" t="s">
        <v>253</v>
      </c>
    </row>
    <row r="148" spans="8:8" x14ac:dyDescent="0.3">
      <c r="H148" s="1" t="s">
        <v>254</v>
      </c>
    </row>
    <row r="149" spans="8:8" x14ac:dyDescent="0.3">
      <c r="H149" s="1" t="s">
        <v>255</v>
      </c>
    </row>
    <row r="150" spans="8:8" x14ac:dyDescent="0.3">
      <c r="H150" s="1" t="s">
        <v>256</v>
      </c>
    </row>
    <row r="151" spans="8:8" x14ac:dyDescent="0.3">
      <c r="H151" s="1" t="s">
        <v>257</v>
      </c>
    </row>
    <row r="152" spans="8:8" x14ac:dyDescent="0.3">
      <c r="H152" s="1" t="s">
        <v>258</v>
      </c>
    </row>
    <row r="153" spans="8:8" x14ac:dyDescent="0.3">
      <c r="H153" s="1" t="s">
        <v>259</v>
      </c>
    </row>
    <row r="154" spans="8:8" x14ac:dyDescent="0.3">
      <c r="H154" s="1" t="s">
        <v>90</v>
      </c>
    </row>
    <row r="155" spans="8:8" x14ac:dyDescent="0.3">
      <c r="H155" s="1" t="s">
        <v>260</v>
      </c>
    </row>
    <row r="156" spans="8:8" x14ac:dyDescent="0.3">
      <c r="H156" s="1" t="s">
        <v>261</v>
      </c>
    </row>
    <row r="157" spans="8:8" x14ac:dyDescent="0.3">
      <c r="H157" s="1" t="s">
        <v>262</v>
      </c>
    </row>
    <row r="158" spans="8:8" x14ac:dyDescent="0.3">
      <c r="H158" s="1" t="s">
        <v>263</v>
      </c>
    </row>
    <row r="159" spans="8:8" x14ac:dyDescent="0.3">
      <c r="H159" s="1" t="s">
        <v>91</v>
      </c>
    </row>
    <row r="160" spans="8:8" x14ac:dyDescent="0.3">
      <c r="H160" s="1" t="s">
        <v>264</v>
      </c>
    </row>
    <row r="161" spans="8:8" x14ac:dyDescent="0.3">
      <c r="H161" s="1" t="s">
        <v>92</v>
      </c>
    </row>
    <row r="162" spans="8:8" x14ac:dyDescent="0.3">
      <c r="H162" s="1" t="s">
        <v>265</v>
      </c>
    </row>
    <row r="163" spans="8:8" x14ac:dyDescent="0.3">
      <c r="H163" s="1" t="s">
        <v>266</v>
      </c>
    </row>
    <row r="164" spans="8:8" x14ac:dyDescent="0.3">
      <c r="H164" s="1" t="s">
        <v>267</v>
      </c>
    </row>
    <row r="165" spans="8:8" x14ac:dyDescent="0.3">
      <c r="H165" s="1" t="s">
        <v>268</v>
      </c>
    </row>
    <row r="166" spans="8:8" x14ac:dyDescent="0.3">
      <c r="H166" s="1" t="s">
        <v>93</v>
      </c>
    </row>
    <row r="167" spans="8:8" x14ac:dyDescent="0.3">
      <c r="H167" s="1" t="s">
        <v>269</v>
      </c>
    </row>
    <row r="168" spans="8:8" x14ac:dyDescent="0.3">
      <c r="H168" s="1" t="s">
        <v>270</v>
      </c>
    </row>
    <row r="169" spans="8:8" x14ac:dyDescent="0.3">
      <c r="H169" s="1" t="s">
        <v>271</v>
      </c>
    </row>
    <row r="170" spans="8:8" x14ac:dyDescent="0.3">
      <c r="H170" s="1" t="s">
        <v>272</v>
      </c>
    </row>
    <row r="171" spans="8:8" x14ac:dyDescent="0.3">
      <c r="H171" s="1" t="s">
        <v>273</v>
      </c>
    </row>
    <row r="172" spans="8:8" x14ac:dyDescent="0.3">
      <c r="H172" s="1" t="s">
        <v>94</v>
      </c>
    </row>
    <row r="173" spans="8:8" x14ac:dyDescent="0.3">
      <c r="H173" s="1" t="s">
        <v>274</v>
      </c>
    </row>
    <row r="174" spans="8:8" x14ac:dyDescent="0.3">
      <c r="H174" s="1" t="s">
        <v>95</v>
      </c>
    </row>
    <row r="175" spans="8:8" x14ac:dyDescent="0.3">
      <c r="H175" s="1" t="s">
        <v>275</v>
      </c>
    </row>
    <row r="176" spans="8:8" x14ac:dyDescent="0.3">
      <c r="H176" s="1" t="s">
        <v>276</v>
      </c>
    </row>
    <row r="177" spans="8:8" x14ac:dyDescent="0.3">
      <c r="H177" s="1" t="s">
        <v>277</v>
      </c>
    </row>
    <row r="178" spans="8:8" x14ac:dyDescent="0.3">
      <c r="H178" s="1" t="s">
        <v>278</v>
      </c>
    </row>
    <row r="179" spans="8:8" x14ac:dyDescent="0.3">
      <c r="H179" s="1" t="s">
        <v>279</v>
      </c>
    </row>
    <row r="180" spans="8:8" x14ac:dyDescent="0.3">
      <c r="H180" s="1" t="s">
        <v>96</v>
      </c>
    </row>
    <row r="181" spans="8:8" x14ac:dyDescent="0.3">
      <c r="H181" s="1" t="s">
        <v>280</v>
      </c>
    </row>
    <row r="182" spans="8:8" x14ac:dyDescent="0.3">
      <c r="H182" s="1" t="s">
        <v>97</v>
      </c>
    </row>
    <row r="183" spans="8:8" x14ac:dyDescent="0.3">
      <c r="H183" s="1" t="s">
        <v>281</v>
      </c>
    </row>
    <row r="184" spans="8:8" x14ac:dyDescent="0.3">
      <c r="H184" s="1" t="s">
        <v>282</v>
      </c>
    </row>
    <row r="185" spans="8:8" x14ac:dyDescent="0.3">
      <c r="H185" s="1" t="s">
        <v>283</v>
      </c>
    </row>
    <row r="186" spans="8:8" x14ac:dyDescent="0.3">
      <c r="H186" s="1" t="s">
        <v>98</v>
      </c>
    </row>
    <row r="187" spans="8:8" x14ac:dyDescent="0.3">
      <c r="H187" s="1" t="s">
        <v>284</v>
      </c>
    </row>
    <row r="188" spans="8:8" x14ac:dyDescent="0.3">
      <c r="H188" s="1" t="s">
        <v>285</v>
      </c>
    </row>
    <row r="189" spans="8:8" x14ac:dyDescent="0.3">
      <c r="H189" s="1" t="s">
        <v>286</v>
      </c>
    </row>
    <row r="190" spans="8:8" x14ac:dyDescent="0.3">
      <c r="H190" s="1" t="s">
        <v>287</v>
      </c>
    </row>
    <row r="191" spans="8:8" x14ac:dyDescent="0.3">
      <c r="H191" s="1" t="s">
        <v>99</v>
      </c>
    </row>
    <row r="192" spans="8:8" x14ac:dyDescent="0.3">
      <c r="H192" s="1" t="s">
        <v>288</v>
      </c>
    </row>
    <row r="193" spans="8:8" x14ac:dyDescent="0.3">
      <c r="H193" s="1" t="s">
        <v>289</v>
      </c>
    </row>
    <row r="194" spans="8:8" x14ac:dyDescent="0.3">
      <c r="H194" s="1" t="s">
        <v>290</v>
      </c>
    </row>
    <row r="195" spans="8:8" x14ac:dyDescent="0.3">
      <c r="H195" s="1" t="s">
        <v>100</v>
      </c>
    </row>
    <row r="196" spans="8:8" x14ac:dyDescent="0.3">
      <c r="H196" s="1" t="s">
        <v>101</v>
      </c>
    </row>
    <row r="197" spans="8:8" x14ac:dyDescent="0.3">
      <c r="H197" s="1" t="s">
        <v>291</v>
      </c>
    </row>
    <row r="198" spans="8:8" x14ac:dyDescent="0.3">
      <c r="H198" s="1" t="s">
        <v>292</v>
      </c>
    </row>
    <row r="199" spans="8:8" x14ac:dyDescent="0.3">
      <c r="H199" s="1" t="s">
        <v>293</v>
      </c>
    </row>
    <row r="200" spans="8:8" x14ac:dyDescent="0.3">
      <c r="H200" s="1" t="s">
        <v>294</v>
      </c>
    </row>
    <row r="201" spans="8:8" x14ac:dyDescent="0.3">
      <c r="H201" s="1" t="s">
        <v>102</v>
      </c>
    </row>
    <row r="202" spans="8:8" x14ac:dyDescent="0.3">
      <c r="H202" s="1" t="s">
        <v>103</v>
      </c>
    </row>
    <row r="203" spans="8:8" x14ac:dyDescent="0.3">
      <c r="H203" s="1" t="s">
        <v>104</v>
      </c>
    </row>
    <row r="204" spans="8:8" x14ac:dyDescent="0.3">
      <c r="H204" s="1" t="s">
        <v>105</v>
      </c>
    </row>
    <row r="205" spans="8:8" x14ac:dyDescent="0.3">
      <c r="H205" s="1" t="s">
        <v>295</v>
      </c>
    </row>
    <row r="206" spans="8:8" x14ac:dyDescent="0.3">
      <c r="H206" s="1" t="s">
        <v>296</v>
      </c>
    </row>
    <row r="207" spans="8:8" x14ac:dyDescent="0.3">
      <c r="H207" s="1" t="s">
        <v>106</v>
      </c>
    </row>
    <row r="208" spans="8:8" x14ac:dyDescent="0.3">
      <c r="H208" s="1" t="s">
        <v>297</v>
      </c>
    </row>
    <row r="209" spans="8:8" x14ac:dyDescent="0.3">
      <c r="H209" s="1" t="s">
        <v>298</v>
      </c>
    </row>
    <row r="210" spans="8:8" x14ac:dyDescent="0.3">
      <c r="H210" s="1" t="s">
        <v>299</v>
      </c>
    </row>
    <row r="211" spans="8:8" x14ac:dyDescent="0.3">
      <c r="H211" s="1" t="s">
        <v>300</v>
      </c>
    </row>
    <row r="212" spans="8:8" x14ac:dyDescent="0.3">
      <c r="H212" s="1" t="s">
        <v>107</v>
      </c>
    </row>
    <row r="213" spans="8:8" x14ac:dyDescent="0.3">
      <c r="H213" s="1" t="s">
        <v>301</v>
      </c>
    </row>
    <row r="214" spans="8:8" x14ac:dyDescent="0.3">
      <c r="H214" s="1" t="s">
        <v>108</v>
      </c>
    </row>
    <row r="215" spans="8:8" x14ac:dyDescent="0.3">
      <c r="H215" s="1" t="s">
        <v>109</v>
      </c>
    </row>
    <row r="216" spans="8:8" x14ac:dyDescent="0.3">
      <c r="H216" s="1" t="s">
        <v>302</v>
      </c>
    </row>
    <row r="217" spans="8:8" x14ac:dyDescent="0.3">
      <c r="H217" s="1" t="s">
        <v>303</v>
      </c>
    </row>
    <row r="218" spans="8:8" x14ac:dyDescent="0.3">
      <c r="H218" s="1" t="s">
        <v>304</v>
      </c>
    </row>
    <row r="219" spans="8:8" x14ac:dyDescent="0.3">
      <c r="H219" s="1" t="s">
        <v>110</v>
      </c>
    </row>
    <row r="220" spans="8:8" x14ac:dyDescent="0.3">
      <c r="H220" s="1" t="s">
        <v>111</v>
      </c>
    </row>
    <row r="221" spans="8:8" x14ac:dyDescent="0.3">
      <c r="H221" s="1" t="s">
        <v>305</v>
      </c>
    </row>
    <row r="222" spans="8:8" x14ac:dyDescent="0.3">
      <c r="H222" s="1" t="s">
        <v>112</v>
      </c>
    </row>
    <row r="223" spans="8:8" x14ac:dyDescent="0.3">
      <c r="H223" s="1" t="s">
        <v>113</v>
      </c>
    </row>
    <row r="224" spans="8:8" x14ac:dyDescent="0.3">
      <c r="H224" s="1" t="s">
        <v>306</v>
      </c>
    </row>
    <row r="225" spans="8:8" x14ac:dyDescent="0.3">
      <c r="H225" s="1" t="s">
        <v>114</v>
      </c>
    </row>
    <row r="226" spans="8:8" x14ac:dyDescent="0.3">
      <c r="H226" s="1" t="s">
        <v>307</v>
      </c>
    </row>
    <row r="227" spans="8:8" x14ac:dyDescent="0.3">
      <c r="H227" s="1" t="s">
        <v>115</v>
      </c>
    </row>
    <row r="228" spans="8:8" x14ac:dyDescent="0.3">
      <c r="H228" s="1" t="s">
        <v>308</v>
      </c>
    </row>
    <row r="229" spans="8:8" x14ac:dyDescent="0.3">
      <c r="H229" s="1" t="s">
        <v>116</v>
      </c>
    </row>
    <row r="230" spans="8:8" x14ac:dyDescent="0.3">
      <c r="H230" s="1" t="s">
        <v>309</v>
      </c>
    </row>
    <row r="231" spans="8:8" x14ac:dyDescent="0.3">
      <c r="H231" s="1" t="s">
        <v>310</v>
      </c>
    </row>
    <row r="232" spans="8:8" x14ac:dyDescent="0.3">
      <c r="H232" s="1" t="s">
        <v>311</v>
      </c>
    </row>
    <row r="233" spans="8:8" x14ac:dyDescent="0.3">
      <c r="H233" s="1" t="s">
        <v>312</v>
      </c>
    </row>
    <row r="234" spans="8:8" x14ac:dyDescent="0.3">
      <c r="H234" s="1" t="s">
        <v>313</v>
      </c>
    </row>
    <row r="235" spans="8:8" x14ac:dyDescent="0.3">
      <c r="H235" s="1" t="s">
        <v>117</v>
      </c>
    </row>
    <row r="236" spans="8:8" x14ac:dyDescent="0.3">
      <c r="H236" s="1" t="s">
        <v>118</v>
      </c>
    </row>
    <row r="237" spans="8:8" x14ac:dyDescent="0.3">
      <c r="H237" s="1" t="s">
        <v>314</v>
      </c>
    </row>
    <row r="238" spans="8:8" x14ac:dyDescent="0.3">
      <c r="H238" s="1" t="s">
        <v>315</v>
      </c>
    </row>
    <row r="239" spans="8:8" x14ac:dyDescent="0.3">
      <c r="H239" s="1" t="s">
        <v>316</v>
      </c>
    </row>
    <row r="240" spans="8:8" x14ac:dyDescent="0.3">
      <c r="H240" s="1" t="s">
        <v>317</v>
      </c>
    </row>
    <row r="241" spans="8:8" x14ac:dyDescent="0.3">
      <c r="H241" s="1" t="s">
        <v>318</v>
      </c>
    </row>
    <row r="242" spans="8:8" x14ac:dyDescent="0.3">
      <c r="H242" s="1" t="s">
        <v>319</v>
      </c>
    </row>
    <row r="243" spans="8:8" x14ac:dyDescent="0.3">
      <c r="H243" s="1" t="s">
        <v>320</v>
      </c>
    </row>
    <row r="244" spans="8:8" x14ac:dyDescent="0.3">
      <c r="H244" s="1" t="s">
        <v>321</v>
      </c>
    </row>
    <row r="245" spans="8:8" x14ac:dyDescent="0.3">
      <c r="H245" s="1" t="s">
        <v>119</v>
      </c>
    </row>
    <row r="246" spans="8:8" x14ac:dyDescent="0.3">
      <c r="H246" s="1" t="s">
        <v>322</v>
      </c>
    </row>
    <row r="247" spans="8:8" x14ac:dyDescent="0.3">
      <c r="H247" s="1" t="s">
        <v>323</v>
      </c>
    </row>
    <row r="248" spans="8:8" x14ac:dyDescent="0.3">
      <c r="H248" s="1" t="s">
        <v>324</v>
      </c>
    </row>
    <row r="249" spans="8:8" x14ac:dyDescent="0.3">
      <c r="H249" s="1" t="s">
        <v>325</v>
      </c>
    </row>
    <row r="250" spans="8:8" x14ac:dyDescent="0.3">
      <c r="H250" s="1" t="s">
        <v>326</v>
      </c>
    </row>
    <row r="251" spans="8:8" x14ac:dyDescent="0.3">
      <c r="H251" s="1" t="s">
        <v>327</v>
      </c>
    </row>
    <row r="252" spans="8:8" x14ac:dyDescent="0.3">
      <c r="H252" s="1" t="s">
        <v>328</v>
      </c>
    </row>
    <row r="253" spans="8:8" x14ac:dyDescent="0.3">
      <c r="H253" s="1" t="s">
        <v>329</v>
      </c>
    </row>
    <row r="254" spans="8:8" x14ac:dyDescent="0.3">
      <c r="H254" s="1" t="s">
        <v>330</v>
      </c>
    </row>
    <row r="255" spans="8:8" x14ac:dyDescent="0.3">
      <c r="H255" s="1" t="s">
        <v>331</v>
      </c>
    </row>
    <row r="256" spans="8:8" x14ac:dyDescent="0.3">
      <c r="H256" s="1" t="s">
        <v>332</v>
      </c>
    </row>
    <row r="257" spans="8:8" x14ac:dyDescent="0.3">
      <c r="H257" s="1" t="s">
        <v>333</v>
      </c>
    </row>
    <row r="258" spans="8:8" x14ac:dyDescent="0.3">
      <c r="H258" s="1" t="s">
        <v>334</v>
      </c>
    </row>
    <row r="259" spans="8:8" x14ac:dyDescent="0.3">
      <c r="H259" s="1" t="s">
        <v>335</v>
      </c>
    </row>
    <row r="260" spans="8:8" x14ac:dyDescent="0.3">
      <c r="H260" s="1" t="s">
        <v>336</v>
      </c>
    </row>
    <row r="261" spans="8:8" x14ac:dyDescent="0.3">
      <c r="H261" s="1" t="s">
        <v>337</v>
      </c>
    </row>
    <row r="262" spans="8:8" x14ac:dyDescent="0.3">
      <c r="H262" s="1" t="s">
        <v>338</v>
      </c>
    </row>
    <row r="263" spans="8:8" x14ac:dyDescent="0.3">
      <c r="H263" s="1" t="s">
        <v>339</v>
      </c>
    </row>
    <row r="264" spans="8:8" x14ac:dyDescent="0.3">
      <c r="H264" s="1" t="s">
        <v>340</v>
      </c>
    </row>
    <row r="265" spans="8:8" x14ac:dyDescent="0.3">
      <c r="H265" s="1" t="s">
        <v>341</v>
      </c>
    </row>
    <row r="266" spans="8:8" x14ac:dyDescent="0.3">
      <c r="H266" s="1" t="s">
        <v>120</v>
      </c>
    </row>
    <row r="267" spans="8:8" x14ac:dyDescent="0.3">
      <c r="H267" s="1" t="s">
        <v>121</v>
      </c>
    </row>
    <row r="268" spans="8:8" x14ac:dyDescent="0.3">
      <c r="H268" s="1" t="s">
        <v>342</v>
      </c>
    </row>
    <row r="269" spans="8:8" x14ac:dyDescent="0.3">
      <c r="H269" s="1" t="s">
        <v>343</v>
      </c>
    </row>
    <row r="270" spans="8:8" x14ac:dyDescent="0.3">
      <c r="H270" s="1" t="s">
        <v>344</v>
      </c>
    </row>
    <row r="271" spans="8:8" x14ac:dyDescent="0.3">
      <c r="H271" s="1" t="s">
        <v>345</v>
      </c>
    </row>
    <row r="272" spans="8:8" x14ac:dyDescent="0.3">
      <c r="H272" s="1" t="s">
        <v>346</v>
      </c>
    </row>
    <row r="273" spans="8:8" x14ac:dyDescent="0.3">
      <c r="H273" s="1" t="s">
        <v>347</v>
      </c>
    </row>
    <row r="274" spans="8:8" x14ac:dyDescent="0.3">
      <c r="H274" s="1" t="s">
        <v>348</v>
      </c>
    </row>
    <row r="275" spans="8:8" x14ac:dyDescent="0.3">
      <c r="H275" s="1" t="s">
        <v>349</v>
      </c>
    </row>
    <row r="276" spans="8:8" x14ac:dyDescent="0.3">
      <c r="H276" s="1" t="s">
        <v>122</v>
      </c>
    </row>
    <row r="277" spans="8:8" x14ac:dyDescent="0.3">
      <c r="H277" s="1" t="s">
        <v>350</v>
      </c>
    </row>
    <row r="278" spans="8:8" x14ac:dyDescent="0.3">
      <c r="H278" s="1" t="s">
        <v>351</v>
      </c>
    </row>
    <row r="279" spans="8:8" x14ac:dyDescent="0.3">
      <c r="H279" s="1" t="s">
        <v>123</v>
      </c>
    </row>
    <row r="280" spans="8:8" x14ac:dyDescent="0.3">
      <c r="H280" s="1" t="s">
        <v>352</v>
      </c>
    </row>
    <row r="281" spans="8:8" x14ac:dyDescent="0.3">
      <c r="H281" s="1" t="s">
        <v>353</v>
      </c>
    </row>
    <row r="282" spans="8:8" x14ac:dyDescent="0.3">
      <c r="H282" s="1" t="s">
        <v>354</v>
      </c>
    </row>
    <row r="283" spans="8:8" x14ac:dyDescent="0.3">
      <c r="H283" s="1" t="s">
        <v>355</v>
      </c>
    </row>
    <row r="284" spans="8:8" x14ac:dyDescent="0.3">
      <c r="H284" s="1" t="s">
        <v>356</v>
      </c>
    </row>
    <row r="285" spans="8:8" x14ac:dyDescent="0.3">
      <c r="H285" s="1" t="s">
        <v>357</v>
      </c>
    </row>
    <row r="286" spans="8:8" x14ac:dyDescent="0.3">
      <c r="H286" s="1" t="s">
        <v>124</v>
      </c>
    </row>
    <row r="287" spans="8:8" x14ac:dyDescent="0.3">
      <c r="H287" s="1" t="s">
        <v>358</v>
      </c>
    </row>
    <row r="288" spans="8:8" x14ac:dyDescent="0.3">
      <c r="H288" s="1" t="s">
        <v>359</v>
      </c>
    </row>
    <row r="289" spans="8:8" x14ac:dyDescent="0.3">
      <c r="H289" s="1" t="s">
        <v>359</v>
      </c>
    </row>
    <row r="290" spans="8:8" x14ac:dyDescent="0.3">
      <c r="H290" s="1" t="s">
        <v>360</v>
      </c>
    </row>
    <row r="291" spans="8:8" x14ac:dyDescent="0.3">
      <c r="H291" s="1" t="s">
        <v>361</v>
      </c>
    </row>
    <row r="292" spans="8:8" x14ac:dyDescent="0.3">
      <c r="H292" s="1" t="s">
        <v>362</v>
      </c>
    </row>
    <row r="293" spans="8:8" x14ac:dyDescent="0.3">
      <c r="H293" s="1" t="s">
        <v>363</v>
      </c>
    </row>
    <row r="294" spans="8:8" x14ac:dyDescent="0.3">
      <c r="H294" s="1" t="s">
        <v>125</v>
      </c>
    </row>
    <row r="295" spans="8:8" x14ac:dyDescent="0.3">
      <c r="H295" s="1" t="s">
        <v>364</v>
      </c>
    </row>
    <row r="296" spans="8:8" x14ac:dyDescent="0.3">
      <c r="H296" s="1" t="s">
        <v>365</v>
      </c>
    </row>
    <row r="297" spans="8:8" x14ac:dyDescent="0.3">
      <c r="H297" s="1" t="s">
        <v>366</v>
      </c>
    </row>
    <row r="298" spans="8:8" x14ac:dyDescent="0.3">
      <c r="H298" s="1" t="s">
        <v>367</v>
      </c>
    </row>
    <row r="299" spans="8:8" x14ac:dyDescent="0.3">
      <c r="H299" s="1" t="s">
        <v>368</v>
      </c>
    </row>
    <row r="300" spans="8:8" x14ac:dyDescent="0.3">
      <c r="H300" s="1" t="s">
        <v>369</v>
      </c>
    </row>
    <row r="301" spans="8:8" x14ac:dyDescent="0.3">
      <c r="H301" s="1" t="s">
        <v>126</v>
      </c>
    </row>
    <row r="302" spans="8:8" x14ac:dyDescent="0.3">
      <c r="H302" s="1" t="s">
        <v>127</v>
      </c>
    </row>
    <row r="303" spans="8:8" x14ac:dyDescent="0.3">
      <c r="H303" s="1" t="s">
        <v>370</v>
      </c>
    </row>
    <row r="304" spans="8:8" x14ac:dyDescent="0.3">
      <c r="H304" s="1" t="s">
        <v>371</v>
      </c>
    </row>
    <row r="305" spans="8:8" x14ac:dyDescent="0.3">
      <c r="H305" s="1" t="s">
        <v>372</v>
      </c>
    </row>
    <row r="306" spans="8:8" x14ac:dyDescent="0.3">
      <c r="H306" s="1" t="s">
        <v>373</v>
      </c>
    </row>
    <row r="307" spans="8:8" x14ac:dyDescent="0.3">
      <c r="H307" s="1" t="s">
        <v>374</v>
      </c>
    </row>
    <row r="308" spans="8:8" x14ac:dyDescent="0.3">
      <c r="H308" s="1" t="s">
        <v>128</v>
      </c>
    </row>
    <row r="309" spans="8:8" x14ac:dyDescent="0.3">
      <c r="H309" s="1" t="s">
        <v>375</v>
      </c>
    </row>
    <row r="310" spans="8:8" x14ac:dyDescent="0.3">
      <c r="H310" s="1" t="s">
        <v>376</v>
      </c>
    </row>
    <row r="311" spans="8:8" x14ac:dyDescent="0.3">
      <c r="H311" s="1" t="s">
        <v>129</v>
      </c>
    </row>
    <row r="312" spans="8:8" x14ac:dyDescent="0.3">
      <c r="H312" s="1" t="s">
        <v>377</v>
      </c>
    </row>
    <row r="313" spans="8:8" x14ac:dyDescent="0.3">
      <c r="H313" s="1" t="s">
        <v>378</v>
      </c>
    </row>
    <row r="314" spans="8:8" x14ac:dyDescent="0.3">
      <c r="H314" s="1" t="s">
        <v>130</v>
      </c>
    </row>
    <row r="315" spans="8:8" x14ac:dyDescent="0.3">
      <c r="H315" s="1" t="s">
        <v>131</v>
      </c>
    </row>
    <row r="316" spans="8:8" x14ac:dyDescent="0.3">
      <c r="H316" s="1" t="s">
        <v>379</v>
      </c>
    </row>
    <row r="317" spans="8:8" x14ac:dyDescent="0.3">
      <c r="H317" s="1" t="s">
        <v>380</v>
      </c>
    </row>
    <row r="318" spans="8:8" x14ac:dyDescent="0.3">
      <c r="H318" s="1" t="s">
        <v>132</v>
      </c>
    </row>
    <row r="319" spans="8:8" x14ac:dyDescent="0.3">
      <c r="H319" s="1" t="s">
        <v>381</v>
      </c>
    </row>
    <row r="320" spans="8:8" x14ac:dyDescent="0.3">
      <c r="H320" s="1" t="s">
        <v>133</v>
      </c>
    </row>
    <row r="321" spans="8:8" x14ac:dyDescent="0.3">
      <c r="H321" s="1" t="s">
        <v>134</v>
      </c>
    </row>
    <row r="322" spans="8:8" x14ac:dyDescent="0.3">
      <c r="H322" s="1" t="s">
        <v>382</v>
      </c>
    </row>
  </sheetData>
  <conditionalFormatting sqref="I4:I64">
    <cfRule type="duplicateValues" dxfId="0" priority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5" operator="notContains" id="{21BC5F32-50A0-4415-BCF7-BF163C50948D}">
            <xm:f>ISERROR(SEARCH($T$4,B38))</xm:f>
            <xm:f>$T$4</xm:f>
            <x14:dxf/>
          </x14:cfRule>
          <x14:cfRule type="notContainsText" priority="6" operator="notContains" id="{9C9EE718-06EE-4ECE-8931-7462C8FFBD34}">
            <xm:f>ISERROR(SEARCH($T$3,B38))</xm:f>
            <xm:f>$T$3</xm:f>
            <x14:dxf/>
          </x14:cfRule>
          <x14:cfRule type="notContainsText" priority="7" operator="notContains" id="{560517ED-F358-48C5-A308-E96D17E3289B}">
            <xm:f>ISERROR(SEARCH($T$2,B38))</xm:f>
            <xm:f>$T$2</xm:f>
            <x14:dxf/>
          </x14:cfRule>
          <x14:cfRule type="notContainsText" priority="8" operator="notContains" id="{8F532103-B027-4FC4-A348-19C5DA9254A7}">
            <xm:f>ISERROR(SEARCH(Анкета!$S$2,B38))</xm:f>
            <xm:f>Анкета!$S$2</xm:f>
            <x14:dxf/>
          </x14:cfRule>
          <xm:sqref>B42:B43 B48 B38</xm:sqref>
        </x14:conditionalFormatting>
        <x14:conditionalFormatting xmlns:xm="http://schemas.microsoft.com/office/excel/2006/main">
          <x14:cfRule type="notContainsText" priority="2" operator="notContains" id="{2C90D32F-3531-4879-BB1E-13F5E8C7D43D}">
            <xm:f>ISERROR(SEARCH($T$1,B38))</xm:f>
            <xm:f>$T$1</xm:f>
            <x14:dxf/>
          </x14:cfRule>
          <x14:cfRule type="notContainsText" priority="3" operator="notContains" id="{85A49A6F-D9DD-45B9-9DFA-946A4C58393C}">
            <xm:f>ISERROR(SEARCH($T$1,B38))</xm:f>
            <xm:f>$T$1</xm:f>
            <x14:dxf/>
          </x14:cfRule>
          <x14:cfRule type="notContainsText" priority="4" operator="notContains" id="{E441A417-AA5B-4F99-9B8E-D20EC48AF28A}">
            <xm:f>ISERROR(SEARCH($T$1,B38))</xm:f>
            <xm:f>$T$1</xm:f>
            <x14:dxf/>
          </x14:cfRule>
          <xm:sqref>B38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Анкета</vt:lpstr>
      <vt:lpstr>Лист1</vt:lpstr>
      <vt:lpstr>Лист2</vt:lpstr>
      <vt:lpstr>Анкета!Область_печати</vt:lpstr>
      <vt:lpstr>Анкета!Регионы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Макаева Ольга Юрьевна</dc:creator>
  <cp:lastModifiedBy>Перцов Леонид Владимирович</cp:lastModifiedBy>
  <cp:lastPrinted>2018-12-24T07:32:55Z</cp:lastPrinted>
  <dcterms:created xsi:type="dcterms:W3CDTF">2016-09-16T17:30:07Z</dcterms:created>
  <dcterms:modified xsi:type="dcterms:W3CDTF">2018-12-24T11:05:20Z</dcterms:modified>
</cp:coreProperties>
</file>